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05" windowWidth="18885" windowHeight="5550" activeTab="0"/>
  </bookViews>
  <sheets>
    <sheet name="Übersicht 2012" sheetId="1" r:id="rId1"/>
    <sheet name="Tabelle2" sheetId="2" r:id="rId2"/>
    <sheet name="Tabelle3" sheetId="3" r:id="rId3"/>
  </sheets>
  <definedNames>
    <definedName name="_xlnm.Print_Area" localSheetId="0">'Übersicht 2012'!$A$1:$N$135</definedName>
    <definedName name="_xlnm.Print_Titles" localSheetId="0">'Übersicht 2012'!$4:$6</definedName>
    <definedName name="Z_230336F5_FA5C_4973_8BCA_728D48D4B2B7_.wvu.PrintTitles" localSheetId="0" hidden="1">'Übersicht 2012'!$4:$5</definedName>
  </definedNames>
  <calcPr fullCalcOnLoad="1"/>
</workbook>
</file>

<file path=xl/sharedStrings.xml><?xml version="1.0" encoding="utf-8"?>
<sst xmlns="http://schemas.openxmlformats.org/spreadsheetml/2006/main" count="261" uniqueCount="185">
  <si>
    <r>
      <t xml:space="preserve">Arbeiterwohlfahrt KV NVP, HST und HGW e.V.
</t>
    </r>
    <r>
      <rPr>
        <sz val="8"/>
        <rFont val="Arial"/>
        <family val="2"/>
      </rPr>
      <t>Am Kütertor 4
18439 Stralsund</t>
    </r>
  </si>
  <si>
    <r>
      <t xml:space="preserve">DMSG-Landesverband </t>
    </r>
    <r>
      <rPr>
        <sz val="8"/>
        <rFont val="Arial"/>
        <family val="2"/>
      </rPr>
      <t>M-V e.V. 
Kieler</t>
    </r>
    <r>
      <rPr>
        <sz val="8"/>
        <rFont val="Arial"/>
        <family val="2"/>
      </rPr>
      <t xml:space="preserve"> Straße 26a
19057 Schwerin</t>
    </r>
  </si>
  <si>
    <t xml:space="preserve">Auch im Jahr 2011 suchten die MS-Betroffenen und Angehörigen des Landkreises regelmäßig die Kontaktstelle auf. Schwerpunkt der Arbeit war die Betroffenen zu helfen, in vernünftiger Wahl von Therapien um eine bessere Bewältigung der MS zu unterstützen. Damit können Folgekosten wie Berentung, Hilfsmittelversorgung und 
Krankengeld verringert werden. </t>
  </si>
  <si>
    <r>
      <t>Seniorenbeirat des Landkreises Vorpommern-Rügen</t>
    </r>
    <r>
      <rPr>
        <sz val="8"/>
        <rFont val="Arial"/>
        <family val="2"/>
      </rPr>
      <t xml:space="preserve"> 
Billrothstr. 5
18528 Bergen</t>
    </r>
  </si>
  <si>
    <r>
      <t xml:space="preserve">Elternverein "Pöglitzer Kinderhaus" e.V. 
</t>
    </r>
    <r>
      <rPr>
        <sz val="8"/>
        <rFont val="Arial"/>
        <family val="2"/>
      </rPr>
      <t>Hauptstraße 18
18461 Gremersdorf-Buchholz</t>
    </r>
  </si>
  <si>
    <r>
      <t xml:space="preserve">DRK Kreisverband NVP e.V.
</t>
    </r>
    <r>
      <rPr>
        <sz val="8"/>
        <rFont val="Arial"/>
        <family val="2"/>
      </rPr>
      <t>Körkwitzer Weg 43 
18311 Ribnitz-Damgarten</t>
    </r>
  </si>
  <si>
    <r>
      <t>Kreisdiakonisches Werk Stralsund e.V.</t>
    </r>
    <r>
      <rPr>
        <sz val="8"/>
        <rFont val="Arial"/>
        <family val="2"/>
      </rPr>
      <t xml:space="preserve"> 
Carl-Heydemann-Ring 55 
18437 Stralsund</t>
    </r>
  </si>
  <si>
    <r>
      <t xml:space="preserve">Hansestadt Stralsund
</t>
    </r>
    <r>
      <rPr>
        <sz val="8"/>
        <rFont val="Arial"/>
        <family val="2"/>
      </rPr>
      <t>Amt für Kultur und Sport
Hafenstr. 20
8439 Stralsund</t>
    </r>
  </si>
  <si>
    <r>
      <t>Demokratischer Frauenbund</t>
    </r>
    <r>
      <rPr>
        <sz val="8"/>
        <rFont val="Arial"/>
        <family val="2"/>
      </rPr>
      <t xml:space="preserve"> LV M-V e.V. 
Erich-Weinert-Str. 23a 
18507 Grimmen</t>
    </r>
  </si>
  <si>
    <t xml:space="preserve">Projekt 2011: "Frau mach dich schlau"
Projekt 2012: Aktive Frauen Jung und Alt"                </t>
  </si>
  <si>
    <r>
      <t>Blinden- und Sehbehinderten-Verein</t>
    </r>
    <r>
      <rPr>
        <sz val="8"/>
        <rFont val="Arial"/>
        <family val="2"/>
      </rPr>
      <t xml:space="preserve"> M-V e.V.
</t>
    </r>
    <r>
      <rPr>
        <b/>
        <sz val="8"/>
        <rFont val="Arial"/>
        <family val="2"/>
      </rPr>
      <t>Gebietsgruppe Ribnitz-Damgarten</t>
    </r>
    <r>
      <rPr>
        <sz val="8"/>
        <rFont val="Arial"/>
        <family val="2"/>
      </rPr>
      <t xml:space="preserve">
Mittelweg 1
18311 Ribnitz-Damgarten</t>
    </r>
  </si>
  <si>
    <r>
      <t>Selbsthilfegruppe Parkinson</t>
    </r>
    <r>
      <rPr>
        <sz val="8"/>
        <rFont val="Arial"/>
        <family val="2"/>
      </rPr>
      <t xml:space="preserve"> Rostock
</t>
    </r>
    <r>
      <rPr>
        <b/>
        <sz val="8"/>
        <rFont val="Arial"/>
        <family val="2"/>
      </rPr>
      <t xml:space="preserve">dPV Kontakstelle Barth
</t>
    </r>
    <r>
      <rPr>
        <sz val="8"/>
        <rFont val="Arial"/>
        <family val="2"/>
      </rPr>
      <t>Waldstr. 12
18356 Barth</t>
    </r>
  </si>
  <si>
    <r>
      <t>Frauenselbsthilfe nach Krebs</t>
    </r>
    <r>
      <rPr>
        <sz val="8"/>
        <rFont val="Arial"/>
        <family val="2"/>
      </rPr>
      <t xml:space="preserve"> LV MV e.V. </t>
    </r>
    <r>
      <rPr>
        <b/>
        <sz val="8"/>
        <rFont val="Arial"/>
        <family val="2"/>
      </rPr>
      <t>Gruppe Ribnitz-Damgarten</t>
    </r>
    <r>
      <rPr>
        <sz val="8"/>
        <rFont val="Arial"/>
        <family val="2"/>
      </rPr>
      <t xml:space="preserve">
Am Hain 1
18347 Dierhagen</t>
    </r>
  </si>
  <si>
    <r>
      <t xml:space="preserve">Frauenselbsthilfe nach Krebs LV MV e.V. Gruppe Barth
</t>
    </r>
    <r>
      <rPr>
        <sz val="8"/>
        <rFont val="Arial"/>
        <family val="2"/>
      </rPr>
      <t>J.-R.-Becher-Str. 14
18356 Barth</t>
    </r>
    <r>
      <rPr>
        <b/>
        <sz val="8"/>
        <rFont val="Arial"/>
        <family val="2"/>
      </rPr>
      <t xml:space="preserve"> </t>
    </r>
  </si>
  <si>
    <r>
      <t>Deutsche Rheuma- Liga</t>
    </r>
    <r>
      <rPr>
        <sz val="8"/>
        <rFont val="Arial"/>
        <family val="2"/>
      </rPr>
      <t xml:space="preserve">  e.V. </t>
    </r>
    <r>
      <rPr>
        <b/>
        <sz val="8"/>
        <rFont val="Arial"/>
        <family val="2"/>
      </rPr>
      <t xml:space="preserve">AG RDG und Umgebung
</t>
    </r>
    <r>
      <rPr>
        <sz val="8"/>
        <rFont val="Arial"/>
        <family val="2"/>
      </rPr>
      <t>Ostseering 15
18181 Graal-Müritz</t>
    </r>
  </si>
  <si>
    <t xml:space="preserve">Selbsthilfearbeit mit Krebsbetroffenen und 
Angehörigen </t>
  </si>
  <si>
    <r>
      <t xml:space="preserve">Blaues Kreuz in Deutschland
Begegnungsgruppen Garz, Sagard, Sellin 
</t>
    </r>
    <r>
      <rPr>
        <sz val="8"/>
        <rFont val="Arial"/>
        <family val="2"/>
      </rPr>
      <t>Dorfstraße 46
18528 Sehlen</t>
    </r>
  </si>
  <si>
    <r>
      <t>Blaues Kreuz in Deutschland e.V</t>
    </r>
    <r>
      <rPr>
        <sz val="8"/>
        <rFont val="Arial"/>
        <family val="2"/>
      </rPr>
      <t>.  Suchtkrankenhilfe "</t>
    </r>
    <r>
      <rPr>
        <b/>
        <sz val="8"/>
        <rFont val="Arial"/>
        <family val="2"/>
      </rPr>
      <t xml:space="preserve">Ortsverein Sassnitz"
</t>
    </r>
    <r>
      <rPr>
        <sz val="8"/>
        <rFont val="Arial"/>
        <family val="2"/>
      </rPr>
      <t>Merkelstraße 11
18546 Sassnitz</t>
    </r>
  </si>
  <si>
    <r>
      <t xml:space="preserve">Selbsthilfegruppe Frauen mit Depressionen
</t>
    </r>
    <r>
      <rPr>
        <sz val="8"/>
        <rFont val="Arial"/>
        <family val="2"/>
      </rPr>
      <t>Ossenrreyerstr. 25
18439 Stralsund</t>
    </r>
  </si>
  <si>
    <t>Im Jahr 2011 wurden durch die Mitglieder des Ortsvereins 30 Personen betreut. Es fanden regelmäßig Gruppenstunden statt. Über die Gruppenstunden hinaus wurde ständig 
Kontakt zu  den Hilfesuchenden gehalten. Weiterhin gehörte u. a. Hausbesuche zur Aufarbeitung der Suchtvergangenheit, evtl. Begleitung zu Ärzten, Vermittlung in Entgiftungsbehandlungen.</t>
  </si>
  <si>
    <r>
      <t xml:space="preserve">Selbsthilfegruppe "Aufwind"
</t>
    </r>
    <r>
      <rPr>
        <sz val="8"/>
        <rFont val="Arial"/>
        <family val="2"/>
      </rPr>
      <t>Dorfstr. 13
18510 Schönenwalde</t>
    </r>
    <r>
      <rPr>
        <b/>
        <sz val="8"/>
        <rFont val="Arial"/>
        <family val="2"/>
      </rPr>
      <t xml:space="preserve"> </t>
    </r>
  </si>
  <si>
    <r>
      <t>Barther Tafel e.V.</t>
    </r>
    <r>
      <rPr>
        <sz val="8"/>
        <rFont val="Arial"/>
        <family val="2"/>
      </rPr>
      <t xml:space="preserve"> 
Sundische Straße 123
18356 Barth</t>
    </r>
  </si>
  <si>
    <r>
      <t xml:space="preserve">"Bad Sülzer Tafel" e.V. </t>
    </r>
    <r>
      <rPr>
        <sz val="8"/>
        <rFont val="Arial"/>
        <family val="2"/>
      </rPr>
      <t xml:space="preserve">
Kastanienallee 10
18334 Bad Sülze</t>
    </r>
  </si>
  <si>
    <r>
      <t xml:space="preserve">Grimmer Tafel e.V.
</t>
    </r>
    <r>
      <rPr>
        <sz val="8"/>
        <rFont val="Arial"/>
        <family val="2"/>
      </rPr>
      <t>Heidelrinker Weg 1
18507 Grimmen</t>
    </r>
  </si>
  <si>
    <r>
      <t>Netzwerk Rügen e.V.</t>
    </r>
    <r>
      <rPr>
        <sz val="8"/>
        <rFont val="Arial"/>
        <family val="2"/>
      </rPr>
      <t xml:space="preserve"> 
Werner-Seelenbinder-Str. 22
18556 Altenkirchen</t>
    </r>
  </si>
  <si>
    <r>
      <t>AWO-Ortsverein Grimmen e.V.</t>
    </r>
    <r>
      <rPr>
        <sz val="8"/>
        <rFont val="Arial"/>
        <family val="2"/>
      </rPr>
      <t xml:space="preserve">
Str. d. Solidarität 69
18507 Grimmen</t>
    </r>
  </si>
  <si>
    <r>
      <t>Verein zur Förderung der Arbeit u. Qualifizierung</t>
    </r>
    <r>
      <rPr>
        <sz val="8"/>
        <rFont val="Arial"/>
        <family val="2"/>
      </rPr>
      <t xml:space="preserve"> Ribnitz-Damgarten e.V. 
Rostocker Straße 43
18311 Ribnitz-Damgarten</t>
    </r>
  </si>
  <si>
    <r>
      <t>Familiensozialprojekt Vorpommern e.V</t>
    </r>
    <r>
      <rPr>
        <sz val="8"/>
        <rFont val="Arial"/>
        <family val="2"/>
      </rPr>
      <t>.
Heinrich-Heine-Str. 22c
18507 Grimmen</t>
    </r>
  </si>
  <si>
    <t>Bezuschussung der Lohnkosten i.H.v. 200,00 €/Mo. für den Sozialbetreuer im Verein. Er ist Ansprechpartner und Betreuer für die Beschäftigten in EGV- und MAE-Maßnahmen. (Beratung bei finanziellen Problemen, Unterstützung bei der Kommunikation mit Ämtern und Behörden sowie der Thematisierung von Suchtproblematiken, organisiert Informationsveranstaltungen zu wichtigen  
Themen der Alltagsbewältigung)</t>
  </si>
  <si>
    <r>
      <t>Lebenshilfe für geistig und mehrfach Behinderte Grimmen e.V.</t>
    </r>
    <r>
      <rPr>
        <sz val="8"/>
        <rFont val="Arial"/>
        <family val="2"/>
      </rPr>
      <t xml:space="preserve">
Bertolt-Brecht-Straße 43
18507 Grimmen</t>
    </r>
  </si>
  <si>
    <r>
      <t>Lebenshilfe Ostseekreis e.V.</t>
    </r>
    <r>
      <rPr>
        <sz val="8"/>
        <rFont val="Arial"/>
        <family val="2"/>
      </rPr>
      <t xml:space="preserve">
Hölzern-Kreuz-Weg 14
18356 Barth </t>
    </r>
  </si>
  <si>
    <r>
      <t xml:space="preserve">Grundvighaus e.V. </t>
    </r>
    <r>
      <rPr>
        <sz val="8"/>
        <rFont val="Arial"/>
        <family val="2"/>
      </rPr>
      <t>(Mehrgenerationshaus)
Seestr. 3
18543 Sassnitz</t>
    </r>
  </si>
  <si>
    <r>
      <t xml:space="preserve">Carola Nickel Am Funkdurm 3
</t>
    </r>
    <r>
      <rPr>
        <sz val="8"/>
        <rFont val="Arial"/>
        <family val="2"/>
      </rPr>
      <t>18181 Graal-Müritz
(Sitz des Trägers unerheblich für Bewilligung)</t>
    </r>
  </si>
  <si>
    <t>In Planung steht ein gemeinsames Projekt  mit   den Schulen, Seniorenheim (AWO) zum Tehema "Demenz". Weitere Aktivitäten:  Weiterbildungsveranstaltungen, Seminare,  Öffentlichkeitsarbeit z. diesem aktuellen Thema, monatliches Treffen der pflegenden Angehörigen usw., Gruppenstärke 14 Personen</t>
  </si>
  <si>
    <r>
      <t>Volkssolidarität 
Grimmen-Stralsund e.V.</t>
    </r>
    <r>
      <rPr>
        <sz val="8"/>
        <rFont val="Arial"/>
        <family val="2"/>
      </rPr>
      <t xml:space="preserve"> 
Innenring 2
18507 Grimmen</t>
    </r>
  </si>
  <si>
    <r>
      <t>AWO Soziale Dienste</t>
    </r>
    <r>
      <rPr>
        <sz val="8"/>
        <rFont val="Arial"/>
        <family val="2"/>
      </rPr>
      <t xml:space="preserve"> Vorpommern gGmbH 
Am Kütertor
18439 Stralsund</t>
    </r>
  </si>
  <si>
    <r>
      <t xml:space="preserve">Rügen tut gut e.V.
</t>
    </r>
    <r>
      <rPr>
        <sz val="8"/>
        <rFont val="Arial"/>
        <family val="2"/>
      </rPr>
      <t>Bahnhofstraße 44
18528 Bergen auf Rügen</t>
    </r>
  </si>
  <si>
    <t>Zuschuss für die Betreibung von 2 
Seniorenbegegnungsstätten in Grimmen 
(Begegnungsstätten Friedrichstraße 50  
und Innenring 2)</t>
  </si>
  <si>
    <t>Unter der Betrachtung der demografischen Entwicklung werden Begegnungsstätten an Bedeutung gewinnen. Sie sind Stätten der Begegnung, der Kommunikation, der Betätigung, der sportlich, geselligen und bildenden Veranstaltungs- und Betreuungsangebote. 
Bei der Gestaltung der Veranstaltungen wird der Qualität und der Quantität große Bedeutung beigemessen. Statistik: 900 Veranstaltungen /Jahr mit ca. 10.000 Besuchern/Jahr</t>
  </si>
  <si>
    <t>Unter der Betrachtung der demografischen Entwicklung werden Begegnungsstätten an Bedeutung gewinnen. Sie sind Stätten der Begegnung, der Kommunikation, der Betätigung, der sportlich, geselligen und bildenden Veranstaltungs- und Betreuungsangebote. 
Bei der Gestaltung der Veranstaltungen wird der Qualität und der Quantität große Bedeutung beigemessen. Statistik: 1.800 Veranstaltungen /Jahr mit ca. 31.000 Besuchern/Jahr</t>
  </si>
  <si>
    <t xml:space="preserve">Projektziel ist, die Erziehungskompentenz der Eltern durch Bildungsabende dauerhaft zu   stärken. An sieben Abenden, finden zum Thema "Stärkung der Elternkompetenz" verschiedene kostenlose Veranstaltungen für die Eltern statt. Kompetente Referenten informieren zu unterschiedlichen Themen   aus dem Bereich der Familienbildung (Sprachförderung im Alltag, Konsumverhalten, Gesunde Ernährung von Anfang an).   </t>
  </si>
  <si>
    <r>
      <t>Gesundheitinsel Rügen e.V.</t>
    </r>
    <r>
      <rPr>
        <sz val="8"/>
        <rFont val="Arial"/>
        <family val="2"/>
      </rPr>
      <t xml:space="preserve">
Calandstraße 7/8
18528 Bergen</t>
    </r>
  </si>
  <si>
    <t xml:space="preserve">Das Projekt "wellcome" möchte helfend eingreifen und Familien von Anfang an unterstützen. Ehrenamtliche Frauen werden in Familien  vermittelt, um sie im ersten Lebensjahr des Kindes für ein paar Stunden in der Woche die Familien   im häuslichen Umfeld zu begleiten. Sie überwacht den schlaf des Babys, während die Mutter sich ausruht oder spielt mit dem Geschwisterkind; sie begleitet beim Einkauf oder zum Arzt. Es sollen keine Fachleute, Pflegedienste, Hebammen oder Beratungsstellen ersetzen. Diese Hilfe ist zeitlich begrenzt; sie soll Familien in die Lage versetzen, sich selbst zu helfen. </t>
  </si>
  <si>
    <t>Vorstand zählt 272 Mitgieder, die sich in die Ortsverbände Barth, Negast, Niepars, RDG und GMN gliedern. Altersdurschnitt der Mitglieder = 70,25 Jahren, damit Betreuungsaufwand gegenüber den Mitgliedern gestiegen. Viele   haben gesundheitliche Beschwerden und können nicht in die Geschäftsstelle kommen. Durch die Größe des Tätigkeitsfeldes fallen hohe Sachkosten an.</t>
  </si>
  <si>
    <t>Deutscher Schwerhörigenbund (DSB) -Hörbico</t>
  </si>
  <si>
    <t>Beratung in der Beratungsstelle der Gebietsgruppe RDG jeden Donnerstag, auch telefonisch und für mobilitätseingeschränkte in   der Häuslichkeit. Zur Unterstützung der ehrenamtlich tätigen Berater, die selbst behindert oder sehbehindert sind, leistet ein sehender Helfer die notwendigen Assitenz in Form von Vorlesen, Schriftsachen heraussuchen, Ausfüllen von Anträgen und Formularen, Vorführen von Blindenhilfsmitteln usw..; Statistik: 30 Mitglieder</t>
  </si>
  <si>
    <t xml:space="preserve">Schwerpunktmäßig liegt die Arbeit der Begenungsgruppen im Bereich der Selbsthilfe   und Nachsorge. Im Intresse der umfassenden Hilfe für Suchtkranke pflegten die Gruppen Kontakte zu den kirchlichen und politischen Gemeinden, Ämtern, Ärzten und Sozialeinrichtungen. Die Gruppenstunden finden wöchentlich statt.          
Statistik: 2011 wurden Ø 35 Klienten betreut </t>
  </si>
  <si>
    <t>RÜG - Gesundheitsamt</t>
  </si>
  <si>
    <t>Vermerk: Vorgabe lt. Richtlinie Pkt. 4 - Anteilfinanzierung nur bis zu 50 % der förderfähigen Gesamtkosten (150,00 EUR davon 50 % = 75,00 EUR)</t>
  </si>
  <si>
    <t>Vermerk: Erhöhung der Eigenmittel von 2 % (1.388,10 EUR) auf 10% (6.820,00 EUR), 2012 Zuwendungshöhe: 17.368,00 EUR,  Deckungsquelle für Differenzbetrag i.H.v. 4.568,00 €  = Produktsachkonto: 3430000.5419000</t>
  </si>
  <si>
    <t>Vermerk: ALV - auf Grund der Rückforderungsbeträge für die HHJ 2010 und 2011 sowie der Gleichbehandlung alle Träger von Schuldnerberatungsstellen des LK V-R, wurde den Anträgen (ALV, AWO) nicht stattgegeben (Zuwendungshöhe: 0,00 EUR)</t>
  </si>
  <si>
    <t xml:space="preserve">Vermerk: Projekt wird vom Land gefördert, Zuwendung i.H.v.  350,00 EUR analog zu 2011 in Abstimmung mit dem Seniorenbeirat des LK V-R </t>
  </si>
  <si>
    <t xml:space="preserve">Vermerk: Die Antragstellung bezieht sich ausschließlich auf projektunabhängige Kosten (Fixkosten) </t>
  </si>
  <si>
    <t xml:space="preserve">Vermerk: Beantragte Zuwendung reduziert der Träger durch Einsparung um 300,00 EUR; Erhöhung der Eigenmittel des Trägers um 600,00 EUR &gt;unter dem Aspekt der Rechtsnachfolge erhält der Träger 2012 eine  Zuwendung i.H.v.  4.100,00 EUR; Deckungsquelle für Differenzbetrag in Höhe von 2.100,00 EUR: Produktsachkonto: 3430000.5419000 </t>
  </si>
  <si>
    <r>
      <t xml:space="preserve">Selbsthilfeunterstützung- Selbsthilfegruppe RLS in </t>
    </r>
    <r>
      <rPr>
        <b/>
        <sz val="8"/>
        <rFont val="Arial"/>
        <family val="2"/>
      </rPr>
      <t>Ribnitz-Damgarten</t>
    </r>
  </si>
  <si>
    <t>Bergen auf Rügen, den 17.07.2012</t>
  </si>
  <si>
    <t>Liste wurde redaktionell angepasst, Zuwendungbeträge zu lfd. Nr. 4 &amp; 31 wurden zu Gunsten der Antragsteller unter Angabe der Deckungsquelle angepasst.</t>
  </si>
  <si>
    <t xml:space="preserve">Familiäre Pflege zu Hause ist immer noch der wichtigste Versorgungsansatz für fast 70 v.H. aller anerkannten schwerplgebedürftigen Menschen. Pflgegbegleiterinnen verstehen sich als freiwillige Aktive  im aufsuchenden Dienst, gehen in die Haushalte und sind Ansprechpartner für die pflgenden Angehörigen. Sie geben den Angehörigen individuellen Rat, Tipps und Anregungen im pflegerischen Bereich. -Pflegebegleiter leisten ausdrüchlich keine pflgerischen Hilfen oder kaufen ein.- </t>
  </si>
  <si>
    <t xml:space="preserve">Elternbildungswoche auf Rügen 2012 </t>
  </si>
  <si>
    <t xml:space="preserve"> "wellcome-Rügen"</t>
  </si>
  <si>
    <t>Gesund leben auf Rügen - Bestandsaufnahme von präventiven und gesundheitsfördernden Maßnahmen</t>
  </si>
  <si>
    <t>Bestandsaufnahme von präventiven und gesundheitsfördenden Maßnahmen für den Standort Rügen. Auf der Insel soll die Gesundheitsversorgung unterstützt werden. Im Rahmen einer Umfrage in gesundheitsrelevanten Einrichtungen soll der Umfang in Form aller Angebote und Maßnahmen zur Gesundheitsförderung und Prävention erfasst werden.</t>
  </si>
  <si>
    <t>Summe</t>
  </si>
  <si>
    <t>Haushaltsansatz 2012</t>
  </si>
  <si>
    <t>Summe der Vorschläge zur Vergabe der Zuwendungen</t>
  </si>
  <si>
    <t xml:space="preserve">     + noch zur Verfügung / - Mittelüberschreitung</t>
  </si>
  <si>
    <t xml:space="preserve">Die TelefonSeelsorge trägt mit ihrem Dienst dazu bei, dass eine leistungsfähige ambulante soziale Kriseninterventionsinfrastruktur gestaltet werden kann. Die Krisenintervention steht als offenenes Angebot allen telefonisch Ratsuchenden rund um die Uhr zur Verfügung.Die TelefonSeelsorge ist als zunehmend wichtiger, sozialer Dienst im Gemeinwesen zu verstehen. Statistik 2010: 7.500 Gespräche </t>
  </si>
  <si>
    <t xml:space="preserve">Beratungsstelle Stralsund - Verbraucherberatung für sozialschwache Bürger </t>
  </si>
  <si>
    <t xml:space="preserve">Die Verbraucherzentrale unterstützt sozialschwache Menschen ( zunehmend ältere Bürger) bei: Kündigungen von dubiosen Verträgen, bei Mahnbescheiden zur Eintreibung rückständiger Beträge und mit Beratung beim Abschluß von verträgen wie z.B. Wechsel Energieversorger, Versicherunge. </t>
  </si>
  <si>
    <t>Einzelberatung, Paarberatung, Trennungs- und Scheidungsberatung, Beratung in Lebenskrisen, Gruppenberatung</t>
  </si>
  <si>
    <t>Weiterführung der Schuldner-/Verbraucherinsolvenzberatungsstelle des Arbeitslosenverbandes - Beratungsstelle in Ribnitz-Damgarten</t>
  </si>
  <si>
    <t xml:space="preserve">Weiterführung der Schuldner-/Verbraucherinsolvenzberatungsstelle der Arbeiterwohlfahrt  Beratungsstelle des ehm. LK NVP </t>
  </si>
  <si>
    <t>Unterstützung für den durch den Träger zu erbringenden Eigenanteil an der Gesamtfinanzierung. Gesamtkosten der BRST  202.938,96 € dav. Eigenmittel i. H. v. 20.293,90 €  (10 %)</t>
  </si>
  <si>
    <t xml:space="preserve">Unterstützung für den durch den Träger zu erbringenden Eigenanteil an der Gesamtfinanzierung. Gesamtkosten der BRST 88.506,02 € = Eigenmittel i. H. v. 14.203,60 € (16 %) </t>
  </si>
  <si>
    <t>Allgemeine soziale Beratung</t>
  </si>
  <si>
    <t>Soziale Beratung und Öffentlichkeitsarbeit zum Thema Demenz</t>
  </si>
  <si>
    <t>Basisaufgaben: Unterstützung und Beratung bestehender und neu zu gründender Selbsthilfegruppen, Organisation von Veranstaltungen und Vorträgen/Öffentlichkeitsarbeit für Selbsthilfe, Unterstützung, Information und Beratung der SHG zu finanziellen Fördermöglichkeiten</t>
  </si>
  <si>
    <t>Ziel ist es, die Mitglieder der AG zu befähigen bzw. Kenntnisse zu vermitteln, damit sie besser mit ihrer Krankheit umgehen können und umfangreicher und vielseitiger am gesellschaftlichen Leben teilnehmen können.Es werden Krankenbesuche, Arztvorträge, patientenschulungen und gemeinsame Erlebnisse organisiert.</t>
  </si>
  <si>
    <t>22.11.2011/ 12.03.2012</t>
  </si>
  <si>
    <r>
      <t xml:space="preserve">Jedes Jahr Projekte unter einem anderen Motto. 2012 "Aktive Frauen Jung und Alt" </t>
    </r>
    <r>
      <rPr>
        <sz val="8"/>
        <rFont val="Arial"/>
        <family val="2"/>
      </rPr>
      <t>dazu werden verschiedene Veranstaltungen durchgeführt. Schwerpunkte liegen u.a. Kontaktaufnahme zu Frauen und jungen Menschen mit arbeitsmarktorientierten Vermittlungshemmnissen, Anregungen und Hilfestellungen zur Verbesserung der persönlichen Lebenssituation, Vermitteln von Entscheidungshilfen wie Berufsperspektive, Weiterbildung, Verwirklichung von Interessen und Begabungen.</t>
    </r>
    <r>
      <rPr>
        <b/>
        <sz val="8"/>
        <rFont val="Arial"/>
        <family val="2"/>
      </rPr>
      <t xml:space="preserve">  </t>
    </r>
  </si>
  <si>
    <t xml:space="preserve">Der Integrative Freizeittreff BLEICHENECK-DIE  ECKIGEN ist ein offenes Angebot für Menschen mit und ohne Behinderungen (körperlich, seelisch, geistig oder sinnesbeeinträchtigte Menschen) mit täglich wechselnden Programmteilen. Programmangebote: Freizeitfahrten, Theaterspiel (DIE-ECKIGEN),   Gesprächskreise, Tagesausflüge, Sportveranstaltungen, Informations- und Beratungsveranstaltungen, Kreatives Basteln usw. .Beantragt wurde ein Zuschuss für eine 0,50 VZ-Stelle mit folgenden Aufgaben: Betreuung der Teilnehmer bei den Angeboten; pädagogische Leitung des behinderten Theaters; weiterführende Arbeit mit dem Klientel und deren Bezugspersonen (Heimeinrichtung, Personal, Familienangehörige usw.  </t>
  </si>
  <si>
    <t>Soziale Einrichtungen /           Soziale Dienste</t>
  </si>
  <si>
    <t>LK NVP</t>
  </si>
  <si>
    <t>Maßnahme</t>
  </si>
  <si>
    <t>Seniorenarbeit</t>
  </si>
  <si>
    <t xml:space="preserve"> </t>
  </si>
  <si>
    <t>Euro</t>
  </si>
  <si>
    <t>Behindertenarbeit</t>
  </si>
  <si>
    <t>Beratungsstellen</t>
  </si>
  <si>
    <t>Selbsthilfearbeit</t>
  </si>
  <si>
    <t>Sachkosten für Seniorenarbeit und sozial schwache Familien im Amtsbereich Franzburg-Richtenberg</t>
  </si>
  <si>
    <t>Tafelarbeit</t>
  </si>
  <si>
    <t>Soziale Betreuung der im Verein beschäftigten Personengruppen</t>
  </si>
  <si>
    <t>Soziale Dienste in der Gemeinde Süderholz</t>
  </si>
  <si>
    <t>Familienentlastender Dienst</t>
  </si>
  <si>
    <t>Soziale und fachliche Betreuung der Mitglieder</t>
  </si>
  <si>
    <t>Behindertenarbeit DRK-Ortsverein Tribsees-Velgast-Franzburg-Richtenberg</t>
  </si>
  <si>
    <t>LK Rügen</t>
  </si>
  <si>
    <t>Soziale Beratung</t>
  </si>
  <si>
    <t>Ökumenische TelefonSeelsorge</t>
  </si>
  <si>
    <t>Selbsthilfeunterstützung im LK NVP (KISS)</t>
  </si>
  <si>
    <t>Selbsthilfeunterstützung für den Kreis Rügen (KISS)</t>
  </si>
  <si>
    <t>Soziale Beratung speziell für Rentner</t>
  </si>
  <si>
    <t>HST</t>
  </si>
  <si>
    <t>Ehe-, Familien und Lebensberatung</t>
  </si>
  <si>
    <t>Telefonseelsorge</t>
  </si>
  <si>
    <t>Ambulante Behindertenhilfe, Freizeitreff "Bleicheneck"</t>
  </si>
  <si>
    <t>lfd. Nr.</t>
  </si>
  <si>
    <t>Eingangs-datum</t>
  </si>
  <si>
    <t>Antragsteller</t>
  </si>
  <si>
    <t>Zuwendung 2010</t>
  </si>
  <si>
    <t>Zuwendung 2011</t>
  </si>
  <si>
    <t>50 % förderfähig</t>
  </si>
  <si>
    <t>Gesamt-kosten</t>
  </si>
  <si>
    <t>Antrags-summe 2012</t>
  </si>
  <si>
    <t>Vorschlag der Verwaltung</t>
  </si>
  <si>
    <t>Vorschlag der AG des Ausschusses Soziales und Gesundheit</t>
  </si>
  <si>
    <t xml:space="preserve">Ambulante Beratung </t>
  </si>
  <si>
    <t xml:space="preserve">Ambulante Beratung  </t>
  </si>
  <si>
    <t>Förderung durch ehem. LK/ Stadt</t>
  </si>
  <si>
    <t>Erläuterung</t>
  </si>
  <si>
    <t xml:space="preserve">Tafelarbeit </t>
  </si>
  <si>
    <t>Versorgung sozialschwacher Menschen mit Lebensmittel (lfd. Kosten: Tanken,Versicherung, Reparatur, Büroausgaben usw.)</t>
  </si>
  <si>
    <t>Eigenanteil/Spenden</t>
  </si>
  <si>
    <t>Unterstützung der Selbsthilfearbeit</t>
  </si>
  <si>
    <t xml:space="preserve">Sachausgaben für den Familienentlastenden Dienst geistig und körperlich behinderter Menschen. Sie werden betreut in den Räumen des Vereins. Freizeitangebote: wie z.B. Spielnachmittage , gemeinsam wird Kuchen gebacken, Fahrten werden durchgeführt, Diskoveranstaltungen. Sie kommen teilweise aus sozialschwachen Familien, für sie ist eine sinnvolle Freizeitgestaltung von großer Bedeutung, Spaß und Freude in der Gemeinschaft zu entwickeln sowie die Integration der behinderten Menschen zu fördern.  </t>
  </si>
  <si>
    <t xml:space="preserve">Sachausgaben für den Familienentlastenden Dienst geistig und körperlich behinderter Menschen. Freizeitangebote, wöchentliche Seniorennachmittage und 14-tägige Sportnachmittage (50 behinderte im Raum RDG). Miglieder (derzeit 150, dav. 84 behinderte) kommen teilweise aus sozialschwachen Familien, für sie ist eine sinnvolle Freizeitgestaltung von großer Bedeutung, Spaß und Freude in der Gemeinschaft zu entwickeln sowie die Integration der behinderten Menschen zu fördern.  </t>
  </si>
  <si>
    <t xml:space="preserve">Kontakt- und Beratungsstelle mit mobiler Beratung  </t>
  </si>
  <si>
    <t xml:space="preserve">Kontakt- und Beratungsstelle mit mobiler Beratung </t>
  </si>
  <si>
    <t>Konatkt- und Beratungsstelle mit mobile Beratung</t>
  </si>
  <si>
    <t>Betroffene als auch Familienangehörige und Intressierte erhalten die Möglichkeit sich zu den verschiedenen Fragen und Problemen der Hörbehinderung und Hilfsangeboten beraten zu lassen (mobile Beratung). Einsätze 2012 im LK VR 200 Std. z.B. festen Sprechtag, Selbsthilfetag, Selbsthilfegruppen usw.</t>
  </si>
  <si>
    <t>Statistik 2011: im LK RÜG wurden 18 Eltern betreut</t>
  </si>
  <si>
    <t>Statistik 2011: in Stralsund wurden 17 Eltern betreut</t>
  </si>
  <si>
    <t>Beratungsstelle seit 1991 uns ist kontinuierlicher Anlaufpunkt für Eltern hörgeschädigter Kinder, Hörgeschädigte, öffent. Einrichtungen und Institutionen, Wohlfahrtverbände und Ämter.Hilfe zur Bewältigung der alltäglichen kommunikationssituation und der daraus resultierenden Erziehungsschwirigkeiten. (Stressituationen).                                                Statistik 2011: im LK NVP wurden 20 Eltern betreut</t>
  </si>
  <si>
    <t xml:space="preserve">Für Seminare, Zusammenkünfte u. Aktivitäten der an Depression erkrankten Frauen um sie aus der Isolation zu holen und neuen Lebensmut zu trainieren.Honorar- und Sachausgaben    </t>
  </si>
  <si>
    <t>Projekt "Soziale Dienste" in der familienbegegnungsstätte in Poggendorf seit 01.11.2005. Durch deren Kontinuität hat sich diese Maßnahme als starker Partner in der sozialkulturellen Familienarbeit im Gemeindebereich Süderholz entwickelt. (Ansprechpartner bei Problemen und fragen des Alltags, Vermittler und Bindeglied zwischen dem bürger und den Behörden besonders für Sozialbedürftige.</t>
  </si>
  <si>
    <t>Bringt an Morbus Parkinson erkrankte Menschen und deren Angehörigen bzw. Lebenpartner zusammen, um sich mit der Krankheit und deren Folgen im Alltag auseinander zu setzen. Lernen mit der Krankeit umzugehen und den Alltag zu bewältigen. (21 Mitglieder)</t>
  </si>
  <si>
    <t>Die Gruppe betreute  2011- 30 Betroffene aus Barth. Gruppenmitglieder: 30, Gruppentreffen 1 x im Monat. Auffangen nach dem Schock der Diagnose, Informieren über Hilfen zur Krankheitsbewältigung und Begleiten in ein Leben mit oder nach Krebs.</t>
  </si>
  <si>
    <r>
      <t xml:space="preserve">Die Gruppen betreuten in  2011- 210 Betroffene (Barth + RDG). SHG RDG: 58 Gruppenmitglieder, Gruppentreffen 1 x in der Woche. Auffangen nach dem Schock der Diagnose, Informieren über Hilfen zur Krankheitsbewältigung und Begleiten in ein Leben mit oder nach Krebs. </t>
    </r>
    <r>
      <rPr>
        <i/>
        <sz val="8"/>
        <rFont val="Arial"/>
        <family val="2"/>
      </rPr>
      <t>Für 2011 wurde die Antragstellung für die Gruppe RGB + Barth vorgenommen, ab 2012 getrennte Antragstellung.</t>
    </r>
    <r>
      <rPr>
        <sz val="8"/>
        <rFont val="Arial"/>
        <family val="2"/>
      </rPr>
      <t xml:space="preserve">    </t>
    </r>
  </si>
  <si>
    <t xml:space="preserve">Beratung und Begleitung behinderter oder sozial schwacher Menschen bei der Abwicklung finanziller Forderungen und Beantragung von Leistungen, Unterstützung der Mitglieder in schwierigen persönlichen Lebenssituationen.Organisation und Ausführung von Fahrdiensten für gehbehinderte Menschen und Rollstuhlfahrer. Zusammenarbeit mit Reha-Werkstätten Grimmen und der Betreuung junger behinderter Menschen. Wöchentliche individuelle Sprechstunden zu gesundheitlichen und persönlichen Problemlagen, Vermittlung von Hausnotrufdiensten. Statistik: 80 Mitglieder, 3 Veranstaltungen in der Woche Ø 25 Teilnehmer </t>
  </si>
  <si>
    <t>Parkinsontag in Plau/See Veranstaltung LV/MV</t>
  </si>
  <si>
    <t>Suchtkranke im Bereich Selbsthilfe und Nachsorge</t>
  </si>
  <si>
    <t>Es finden verschiedene Veranstaltungen auf kreativer und kultureller Ebene für Senioren und sozial schwache Familien statt. Die Begegnungsstätte ist ein wichtiger Kommunikations- und Lernort. Sozial schwache Familien werden durch verschiedene Hilfs- und Beratungsangebote unterstützt.</t>
  </si>
  <si>
    <t>Projekt: "Glücksklee"</t>
  </si>
  <si>
    <t>Unterstützung der Selbsthilfearbeit - Förderung des 3. Aktionstages der Selbsthilfegruppen (Depression)am 19.09.2012</t>
  </si>
  <si>
    <t>Psysische und psychische Erkrankungen sind in ihren Erscheinungsformen genauso vielfältig wie das Angebot an Therapien. Aufgrund der guten Rezonanz und Erfahrungen der bisherigen Aktionstage soll auch in diesem Jahr ein Erfahrungsaustausch der Selbsthilfegruppen (7 SHG aus MV) stattfinden. Gegenstand des Treffens soll sein: "Was gehört zu einer guten Therapie?". Anträge auf Förderung wurden gestellt bei der AOK und der HST.</t>
  </si>
  <si>
    <t xml:space="preserve">LK Rügen </t>
  </si>
  <si>
    <r>
      <t xml:space="preserve">Kreisdiakonisches Werk Stralsund e.V. </t>
    </r>
    <r>
      <rPr>
        <sz val="8"/>
        <rFont val="Arial"/>
        <family val="2"/>
      </rPr>
      <t xml:space="preserve">          Carl-Heydemann-Ring 55                                   18437 Stralsund</t>
    </r>
  </si>
  <si>
    <t>Aufrechterhaltung des Beratungsangebotes im LK NVP (Bereich Ribnitz-Damgarten und Barth)</t>
  </si>
  <si>
    <t xml:space="preserve">Durch die Koordinatorin der GS Rostock werden im Intresse der ortsansässigen Ortverbände RDG und Barth regelmäßig monatlich am ersten Mittwoch Sprechstunden zum gesamten Sozialrecht angeboten. Bei Bedarf auch Hausbesuche. Im Bereich wurden 156 Verfahren für sozial benachteiligte Bürger bearbeitet. </t>
  </si>
  <si>
    <t xml:space="preserve">Der Sozialverband hat 212 Mitglieder auf Rügen, die in sieben Ortverbänden organisiert sind (Bergen, Putbus, Samtens, Sassnitz, Binz, Sellin, Wiek). Es werden monatliche Veranstaltungen durchgeführt. Ziele dieser Veranstaltungen sind, die Senioren durch Vorträge, Lesungen usw. am Leben teilhaben zu lassen. </t>
  </si>
  <si>
    <t>Persönliche und telefonische Beratung sowie Internetberatung für die Betroffenen, ihre Angehörigen und Mibetroffenen zu Infektionsrisiko und AIDS-ÄngsteMöglichkeiten u. Aussagefähigkeit der Diagnostik, Vermittlung in weitergehende Hilfen, Beratung und Betreuung von HIV-Infizierten und AIDS-Kranken, Maßnahmen zur zur Aufklärung der Öffentlichkeit, aufsuchende Sozialarbeit sowie Strßensozialarbeit, Unterstützung von Selbsthilfegruppen, Statistik- HST:  72 Präventionsveranstaltungen; 43 Beratungen</t>
  </si>
  <si>
    <r>
      <t>Aufklärung der Allgemeinbevölkerung und Betreuung von HIV-Infizierten und Aids-Kranken - Förderung nach der Richtlinie des Landes M-V "</t>
    </r>
    <r>
      <rPr>
        <u val="single"/>
        <sz val="8"/>
        <rFont val="Arial"/>
        <family val="2"/>
      </rPr>
      <t>AIDS-Beratung und Betreuung von HIV Infizierten und AIDS-Kranken</t>
    </r>
  </si>
  <si>
    <t>331 - Förderung freier Träger der Wohlfahrtspflege</t>
  </si>
  <si>
    <t>331000.541900- Zuweisungen laufende Zwecke</t>
  </si>
  <si>
    <t>Planansatz: 82.800,00 Euro</t>
  </si>
  <si>
    <t>Beratung von Haus zu Haus, Besuch an Ehrentagen und Unterstützung bei Anträgen gegenüber Behörden</t>
  </si>
  <si>
    <t>Statistik- RÜG: 34 Präventionsveranstaltungen; 18 Beratungen</t>
  </si>
  <si>
    <r>
      <t xml:space="preserve">Chamäleon Stralsund e.V. </t>
    </r>
    <r>
      <rPr>
        <sz val="8"/>
        <rFont val="Arial"/>
        <family val="2"/>
      </rPr>
      <t xml:space="preserve">                  </t>
    </r>
  </si>
  <si>
    <t xml:space="preserve">Projekt "Aktiv im Alter" auf der Insel Rügen </t>
  </si>
  <si>
    <r>
      <t>Das Projekt wird durch das Ministerium für Soziales und Gesundheit MV gefördert, analog 2011.</t>
    </r>
    <r>
      <rPr>
        <sz val="8"/>
        <rFont val="Arial"/>
        <family val="2"/>
      </rPr>
      <t xml:space="preserve"> Durchführung von Seniorensporttagen (2x monatl.) mit dem Ziel der Gesundheitsfürsorge im Alter. Weiterhin findet monatlich eine Tanzveranstaltung statt. Statistk 2011: 25 Sportveranstaltungen mit 699 Teilnehmer, 10 Tanzveranstaltungen mit 291 Teilnehmer  </t>
    </r>
  </si>
  <si>
    <t>Zuschuss für die Betreibung von 3 Seniorenbegegnungsstätten in Stralsund (Begegnungsstätten Knieperdamm 28, "Leo-Tolstoi" Thomas-Kantzow Weg 7 und "Aktiv im Alter Carl-Heydemann Ring 101)</t>
  </si>
  <si>
    <t>Sachausgaben (Tankfüllung)</t>
  </si>
  <si>
    <t>Beratung und Betreuung blinder und sehbehinderter Bürger im LK NVP</t>
  </si>
  <si>
    <t>Gewinnung, Qualifizierung, fachliche Begleitung ehrenamtlicher Pflegebegleiter</t>
  </si>
  <si>
    <t xml:space="preserve">Versorgung sozialschwacher Menschen mit Lebensmittel , Zuschuss für die Tafel </t>
  </si>
  <si>
    <t>Vermerk:  Differenzbetrag i.H.v. 500,00 EUR &gt; Förderung der Öffentlichkeitsarbeit über die KISS, hier: Gesundheitstage bzw. Tag der Selbsthilfe (Mittel über Krankenkassen)</t>
  </si>
  <si>
    <t>Vermerk: Vorgabe lt. Richtlinie Pkt. 4 - Anteilfinanzierung nur bis zu 50 % der förderfähigen Gesamtkosten (1.350,00 EUR  davon 50 %  = 675,00 EUR)</t>
  </si>
  <si>
    <t>Vermerk: Vorgabe lt. Richtlinie Pkt. 4 - Anteilfinanzierung nur bis zu 50 % der förderfähigen Gesamtkosten (850,00 EUR davon 50 % = 425,00 EUR)</t>
  </si>
  <si>
    <t>Vermerk: Vorgabe lt. Richtlinie Pkt. 4 - Anteilfinanzierung nur bis zu 50 % der förderfähigen Gesamtkosten (300,00 EUR davon 50 % = 150,00 EUR)</t>
  </si>
  <si>
    <t xml:space="preserve">Durch die Koordinatorin der GS Rostock werden im Intresse der ortsansässigen Ortverbände auf Rügen regelmäßig monatlich am 2. Mittwoch Sprechstunden zum gesamten Sozialrecht angeboten. Bei Bedarf auch Hausbesuche. Es wurden 480 BürgerInnen beraten, 65 Antäge an verschiedene Leistungsträger gestellt sowie 59 Verfahren für sozial benachteiligte Bürger bearbeitet. </t>
  </si>
  <si>
    <r>
      <t>Sozialverband Deutschland</t>
    </r>
    <r>
      <rPr>
        <sz val="8"/>
        <rFont val="Arial"/>
        <family val="2"/>
      </rPr>
      <t xml:space="preserve"> </t>
    </r>
    <r>
      <rPr>
        <b/>
        <sz val="8"/>
        <rFont val="Arial"/>
        <family val="2"/>
      </rPr>
      <t>e.V. KV NVP</t>
    </r>
    <r>
      <rPr>
        <sz val="8"/>
        <rFont val="Arial"/>
        <family val="2"/>
      </rPr>
      <t xml:space="preserve">  Straße der Solidarität 69
18507 Grimmen</t>
    </r>
  </si>
  <si>
    <r>
      <t xml:space="preserve">Sozialverband Deutschland (SoVD)
KV Rügen
</t>
    </r>
    <r>
      <rPr>
        <sz val="8"/>
        <rFont val="Arial"/>
        <family val="2"/>
      </rPr>
      <t>Störtebekerstr. 30
18528 Bergen</t>
    </r>
  </si>
  <si>
    <r>
      <t xml:space="preserve">Chamäleon Stralsund e.V.
</t>
    </r>
    <r>
      <rPr>
        <sz val="8"/>
        <rFont val="Arial"/>
        <family val="2"/>
      </rPr>
      <t>Frankenstraße 43a
18439 Stralsund</t>
    </r>
  </si>
  <si>
    <r>
      <t>Ökumenische TelefonSeelsorge</t>
    </r>
    <r>
      <rPr>
        <sz val="8"/>
        <rFont val="Arial"/>
        <family val="2"/>
      </rPr>
      <t xml:space="preserve"> 
Bahnhofstraße 15/2
17489 Greifswald</t>
    </r>
  </si>
  <si>
    <r>
      <t xml:space="preserve">Deutscher Schwerhörigenbund (DSB) -Hörbico
</t>
    </r>
    <r>
      <rPr>
        <sz val="8"/>
        <rFont val="Arial"/>
        <family val="2"/>
      </rPr>
      <t xml:space="preserve">Pawlowstraße 12
17036 Neubrandenburg  </t>
    </r>
  </si>
  <si>
    <r>
      <t xml:space="preserve">Elternverband hörgeschädigter Kinder LV MV e.V.
</t>
    </r>
    <r>
      <rPr>
        <sz val="8"/>
        <rFont val="Arial"/>
        <family val="2"/>
      </rPr>
      <t>Perlebergerstraße 22
19063 Schwerin</t>
    </r>
  </si>
  <si>
    <r>
      <t xml:space="preserve">Elternverband hörgeschädigter Kinder LV MV e.V.
</t>
    </r>
    <r>
      <rPr>
        <sz val="8"/>
        <rFont val="Arial"/>
        <family val="2"/>
      </rPr>
      <t>Perlebergerstraße 22
 19063 Schwerin</t>
    </r>
  </si>
  <si>
    <r>
      <t xml:space="preserve">Sozialverband VdK M-V e.V.
</t>
    </r>
    <r>
      <rPr>
        <sz val="8"/>
        <rFont val="Arial"/>
        <family val="2"/>
      </rPr>
      <t xml:space="preserve">Wismarsche Straße 325
19055 Schwerin </t>
    </r>
  </si>
  <si>
    <r>
      <t>Sozialverband VdK M-V e.V.</t>
    </r>
    <r>
      <rPr>
        <sz val="8"/>
        <rFont val="Arial"/>
        <family val="2"/>
      </rPr>
      <t xml:space="preserve"> 
Wismarsche Straße 325
19055 Schwerin</t>
    </r>
  </si>
  <si>
    <r>
      <t>Neue Verbraucherzentrale</t>
    </r>
    <r>
      <rPr>
        <sz val="8"/>
        <rFont val="Arial"/>
        <family val="2"/>
      </rPr>
      <t xml:space="preserve"> in Mecklenburg und Vorpommern e.V. Strandstr. 98
18055 Rostock</t>
    </r>
  </si>
  <si>
    <r>
      <t>Arbeitslosenverband Deutschland LV M-V e.V</t>
    </r>
    <r>
      <rPr>
        <sz val="8"/>
        <rFont val="Arial"/>
        <family val="2"/>
      </rPr>
      <t>. Koordinierungsstelle Bützow
Neue Bahnhofstraße 15
18246 Bützow</t>
    </r>
  </si>
  <si>
    <t xml:space="preserve">Erstantäge, die zu Gunsten anderer Projekte 2012 finanziell unberücksichtigt bleiben </t>
  </si>
  <si>
    <t>Aufrechterhaltung des Beratungsangebotes  
auf Rügen</t>
  </si>
  <si>
    <t xml:space="preserve">Das Projekt bietet in erster Linie Hilfe zur Selbsthilfe. Unter dem Motto "Trau Dich-wir  helfen Probleme zu lösen. Die bestehende Wäschetruhe hat sich in den vergangenen Jahren mit seinen Angeboten einen guten Ruf erworben und insbesondere durch die Öffentlichkeitsarbeit in Kinderheimen, Seniorenheimen, Begegnungsstätten und bei Veranstaltungen anderer Vereine viele Personengruppen angesprochen. 
Aus allen eingegangenen Spenden wird sortiert, gewaschen, repariert, gebügelt und letzendlich angebotsfähig gemacht.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</si>
</sst>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8">
    <font>
      <sz val="10"/>
      <name val="Arial"/>
      <family val="0"/>
    </font>
    <font>
      <b/>
      <sz val="9"/>
      <name val="Arial"/>
      <family val="2"/>
    </font>
    <font>
      <sz val="9"/>
      <name val="Arial"/>
      <family val="2"/>
    </font>
    <font>
      <sz val="9"/>
      <color indexed="10"/>
      <name val="Arial"/>
      <family val="2"/>
    </font>
    <font>
      <b/>
      <sz val="8"/>
      <name val="Arial"/>
      <family val="2"/>
    </font>
    <font>
      <b/>
      <sz val="7"/>
      <name val="Arial"/>
      <family val="2"/>
    </font>
    <font>
      <sz val="8"/>
      <name val="Arial"/>
      <family val="2"/>
    </font>
    <font>
      <b/>
      <u val="single"/>
      <sz val="11"/>
      <name val="Arial"/>
      <family val="2"/>
    </font>
    <font>
      <b/>
      <sz val="11"/>
      <name val="Arial"/>
      <family val="2"/>
    </font>
    <font>
      <u val="single"/>
      <sz val="8"/>
      <name val="Arial"/>
      <family val="2"/>
    </font>
    <font>
      <i/>
      <sz val="8"/>
      <name val="Arial"/>
      <family val="2"/>
    </font>
    <font>
      <u val="single"/>
      <sz val="10"/>
      <color indexed="12"/>
      <name val="Arial"/>
      <family val="0"/>
    </font>
    <font>
      <u val="single"/>
      <sz val="10"/>
      <color indexed="36"/>
      <name val="Arial"/>
      <family val="0"/>
    </font>
    <font>
      <b/>
      <sz val="12"/>
      <name val="Arial"/>
      <family val="2"/>
    </font>
    <font>
      <b/>
      <sz val="10"/>
      <name val="Arial"/>
      <family val="2"/>
    </font>
    <font>
      <sz val="10"/>
      <color indexed="10"/>
      <name val="Arial"/>
      <family val="2"/>
    </font>
    <font>
      <b/>
      <u val="single"/>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7">
    <xf numFmtId="0" fontId="0" fillId="0" borderId="0" xfId="0" applyAlignment="1">
      <alignment/>
    </xf>
    <xf numFmtId="0" fontId="16" fillId="0" borderId="0" xfId="0" applyFont="1" applyAlignment="1" applyProtection="1">
      <alignment vertical="top"/>
      <protection/>
    </xf>
    <xf numFmtId="0" fontId="2" fillId="0" borderId="0" xfId="0" applyFont="1" applyAlignment="1" applyProtection="1">
      <alignment vertical="top"/>
      <protection/>
    </xf>
    <xf numFmtId="0" fontId="14" fillId="0" borderId="0" xfId="0" applyFont="1" applyAlignment="1" applyProtection="1">
      <alignment vertical="top"/>
      <protection/>
    </xf>
    <xf numFmtId="0" fontId="3" fillId="0" borderId="0" xfId="0" applyFont="1" applyAlignment="1" applyProtection="1">
      <alignment vertical="top"/>
      <protection/>
    </xf>
    <xf numFmtId="0" fontId="2" fillId="0" borderId="0" xfId="0" applyFont="1" applyAlignment="1" applyProtection="1">
      <alignment vertical="top"/>
      <protection locked="0"/>
    </xf>
    <xf numFmtId="0" fontId="13" fillId="0" borderId="0" xfId="0" applyFont="1" applyAlignment="1" applyProtection="1">
      <alignment vertical="top"/>
      <protection/>
    </xf>
    <xf numFmtId="0" fontId="8" fillId="0" borderId="0" xfId="0" applyFont="1" applyAlignment="1" applyProtection="1">
      <alignment vertical="top"/>
      <protection/>
    </xf>
    <xf numFmtId="0" fontId="5" fillId="0" borderId="1" xfId="0" applyFont="1" applyBorder="1" applyAlignment="1" applyProtection="1">
      <alignment horizontal="center" vertical="top" wrapText="1"/>
      <protection/>
    </xf>
    <xf numFmtId="0" fontId="5" fillId="0" borderId="1" xfId="0" applyFont="1" applyBorder="1" applyAlignment="1" applyProtection="1">
      <alignment horizontal="center" vertical="top"/>
      <protection/>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4" fontId="6" fillId="0" borderId="1" xfId="0" applyNumberFormat="1" applyFont="1" applyFill="1" applyBorder="1" applyAlignment="1" applyProtection="1">
      <alignment vertical="top"/>
      <protection/>
    </xf>
    <xf numFmtId="4" fontId="4" fillId="0" borderId="1" xfId="0" applyNumberFormat="1" applyFont="1" applyFill="1" applyBorder="1" applyAlignment="1" applyProtection="1">
      <alignment vertical="top"/>
      <protection/>
    </xf>
    <xf numFmtId="4" fontId="6" fillId="0" borderId="1" xfId="0" applyNumberFormat="1" applyFont="1" applyFill="1" applyBorder="1" applyAlignment="1" applyProtection="1">
      <alignment vertical="top"/>
      <protection locked="0"/>
    </xf>
    <xf numFmtId="0" fontId="4" fillId="0" borderId="1" xfId="0" applyFont="1" applyFill="1" applyBorder="1" applyAlignment="1" applyProtection="1">
      <alignment vertical="top"/>
      <protection/>
    </xf>
    <xf numFmtId="14" fontId="4" fillId="0" borderId="1" xfId="0" applyNumberFormat="1" applyFont="1" applyFill="1" applyBorder="1" applyAlignment="1" applyProtection="1">
      <alignment vertical="top"/>
      <protection/>
    </xf>
    <xf numFmtId="0" fontId="4" fillId="0" borderId="1" xfId="0" applyFont="1" applyFill="1" applyBorder="1" applyAlignment="1" applyProtection="1">
      <alignment horizontal="left" vertical="top" wrapText="1"/>
      <protection/>
    </xf>
    <xf numFmtId="0" fontId="6" fillId="0" borderId="1" xfId="0" applyFont="1" applyFill="1" applyBorder="1" applyAlignment="1" applyProtection="1">
      <alignment vertical="top" wrapText="1"/>
      <protection/>
    </xf>
    <xf numFmtId="0" fontId="6" fillId="0" borderId="2" xfId="0" applyFont="1" applyFill="1" applyBorder="1" applyAlignment="1" applyProtection="1">
      <alignment vertical="top" wrapText="1"/>
      <protection/>
    </xf>
    <xf numFmtId="4" fontId="6" fillId="0" borderId="2" xfId="0" applyNumberFormat="1" applyFont="1" applyFill="1" applyBorder="1" applyAlignment="1" applyProtection="1">
      <alignment vertical="top"/>
      <protection/>
    </xf>
    <xf numFmtId="0" fontId="4" fillId="0" borderId="3" xfId="0" applyFont="1" applyFill="1" applyBorder="1" applyAlignment="1" applyProtection="1">
      <alignment vertical="top"/>
      <protection/>
    </xf>
    <xf numFmtId="0" fontId="4" fillId="0" borderId="2" xfId="0" applyFont="1" applyFill="1" applyBorder="1" applyAlignment="1" applyProtection="1">
      <alignment vertical="top"/>
      <protection/>
    </xf>
    <xf numFmtId="0" fontId="4" fillId="0" borderId="2" xfId="0" applyFont="1" applyFill="1" applyBorder="1" applyAlignment="1" applyProtection="1">
      <alignment horizontal="left" vertical="top" wrapText="1"/>
      <protection/>
    </xf>
    <xf numFmtId="0" fontId="4" fillId="0" borderId="4" xfId="0" applyFont="1" applyFill="1" applyBorder="1" applyAlignment="1" applyProtection="1">
      <alignment vertical="top"/>
      <protection/>
    </xf>
    <xf numFmtId="0" fontId="4" fillId="0" borderId="5" xfId="0" applyFont="1" applyFill="1" applyBorder="1" applyAlignment="1" applyProtection="1">
      <alignment vertical="top"/>
      <protection/>
    </xf>
    <xf numFmtId="14" fontId="4" fillId="0" borderId="5" xfId="0" applyNumberFormat="1" applyFont="1" applyFill="1" applyBorder="1" applyAlignment="1" applyProtection="1">
      <alignment vertical="top"/>
      <protection/>
    </xf>
    <xf numFmtId="0" fontId="4" fillId="0" borderId="5" xfId="0" applyFont="1" applyFill="1" applyBorder="1" applyAlignment="1" applyProtection="1">
      <alignment vertical="top" wrapText="1"/>
      <protection/>
    </xf>
    <xf numFmtId="4" fontId="6" fillId="0" borderId="5" xfId="0" applyNumberFormat="1" applyFont="1" applyFill="1" applyBorder="1" applyAlignment="1" applyProtection="1">
      <alignment vertical="top"/>
      <protection/>
    </xf>
    <xf numFmtId="4" fontId="4" fillId="0" borderId="5" xfId="0" applyNumberFormat="1" applyFont="1" applyFill="1" applyBorder="1" applyAlignment="1" applyProtection="1">
      <alignment vertical="top"/>
      <protection/>
    </xf>
    <xf numFmtId="0" fontId="6" fillId="0" borderId="5" xfId="0" applyFont="1" applyFill="1" applyBorder="1" applyAlignment="1" applyProtection="1">
      <alignment vertical="top" wrapText="1"/>
      <protection/>
    </xf>
    <xf numFmtId="0" fontId="2" fillId="0" borderId="0" xfId="0" applyFont="1" applyBorder="1" applyAlignment="1" applyProtection="1">
      <alignment vertical="top"/>
      <protection/>
    </xf>
    <xf numFmtId="4" fontId="6" fillId="0" borderId="6" xfId="0" applyNumberFormat="1" applyFont="1" applyFill="1" applyBorder="1" applyAlignment="1" applyProtection="1">
      <alignment vertical="top"/>
      <protection locked="0"/>
    </xf>
    <xf numFmtId="0" fontId="6" fillId="0" borderId="5" xfId="0" applyFont="1" applyFill="1" applyBorder="1" applyAlignment="1" applyProtection="1">
      <alignment vertical="top"/>
      <protection/>
    </xf>
    <xf numFmtId="14" fontId="4" fillId="0" borderId="4" xfId="0" applyNumberFormat="1" applyFont="1" applyFill="1" applyBorder="1" applyAlignment="1" applyProtection="1">
      <alignment vertical="top"/>
      <protection/>
    </xf>
    <xf numFmtId="4" fontId="6" fillId="0" borderId="5" xfId="0" applyNumberFormat="1" applyFont="1" applyFill="1" applyBorder="1" applyAlignment="1" applyProtection="1">
      <alignment vertical="top" wrapText="1"/>
      <protection/>
    </xf>
    <xf numFmtId="0" fontId="2" fillId="0" borderId="0" xfId="0" applyFont="1" applyFill="1" applyBorder="1" applyAlignment="1" applyProtection="1">
      <alignment vertical="top"/>
      <protection/>
    </xf>
    <xf numFmtId="4" fontId="2" fillId="0" borderId="5" xfId="0" applyNumberFormat="1" applyFont="1" applyFill="1" applyBorder="1" applyAlignment="1" applyProtection="1">
      <alignment vertical="top"/>
      <protection/>
    </xf>
    <xf numFmtId="0" fontId="2" fillId="0" borderId="5" xfId="0" applyFont="1" applyFill="1" applyBorder="1" applyAlignment="1" applyProtection="1">
      <alignment vertical="top"/>
      <protection/>
    </xf>
    <xf numFmtId="0" fontId="14" fillId="0" borderId="4" xfId="0" applyFont="1" applyFill="1" applyBorder="1" applyAlignment="1" applyProtection="1">
      <alignment vertical="top"/>
      <protection/>
    </xf>
    <xf numFmtId="4" fontId="0" fillId="0" borderId="5" xfId="0" applyNumberFormat="1" applyFont="1" applyFill="1" applyBorder="1" applyAlignment="1" applyProtection="1">
      <alignment vertical="top"/>
      <protection/>
    </xf>
    <xf numFmtId="0" fontId="0" fillId="0" borderId="5" xfId="0" applyFont="1" applyFill="1" applyBorder="1" applyAlignment="1" applyProtection="1">
      <alignment vertical="top"/>
      <protection/>
    </xf>
    <xf numFmtId="0" fontId="0" fillId="0" borderId="4" xfId="0" applyFont="1" applyFill="1" applyBorder="1" applyAlignment="1" applyProtection="1">
      <alignment vertical="top"/>
      <protection/>
    </xf>
    <xf numFmtId="0" fontId="6" fillId="0" borderId="1" xfId="0" applyFont="1" applyFill="1" applyBorder="1" applyAlignment="1" applyProtection="1">
      <alignment horizontal="left" vertical="top" wrapText="1"/>
      <protection/>
    </xf>
    <xf numFmtId="0" fontId="6" fillId="0" borderId="4" xfId="0" applyFont="1" applyFill="1" applyBorder="1" applyAlignment="1" applyProtection="1">
      <alignment horizontal="center" vertical="top"/>
      <protection/>
    </xf>
    <xf numFmtId="0" fontId="6" fillId="0" borderId="5" xfId="0" applyFont="1" applyFill="1" applyBorder="1" applyAlignment="1" applyProtection="1">
      <alignment horizontal="center" vertical="top"/>
      <protection/>
    </xf>
    <xf numFmtId="0" fontId="9" fillId="0" borderId="5" xfId="0" applyFont="1" applyFill="1" applyBorder="1" applyAlignment="1" applyProtection="1">
      <alignment horizontal="center" vertical="top" wrapText="1"/>
      <protection/>
    </xf>
    <xf numFmtId="0" fontId="6" fillId="0" borderId="5" xfId="0" applyFont="1" applyFill="1" applyBorder="1" applyAlignment="1" applyProtection="1">
      <alignment horizontal="center" vertical="top" wrapText="1"/>
      <protection/>
    </xf>
    <xf numFmtId="0" fontId="6" fillId="0" borderId="1" xfId="0" applyFont="1" applyFill="1" applyBorder="1" applyAlignment="1" applyProtection="1">
      <alignment vertical="top"/>
      <protection/>
    </xf>
    <xf numFmtId="0" fontId="6" fillId="0" borderId="5" xfId="0" applyFont="1" applyFill="1" applyBorder="1" applyAlignment="1" applyProtection="1">
      <alignment horizontal="left" vertical="top" wrapText="1"/>
      <protection/>
    </xf>
    <xf numFmtId="4" fontId="6" fillId="0" borderId="7" xfId="0" applyNumberFormat="1" applyFont="1" applyFill="1" applyBorder="1" applyAlignment="1" applyProtection="1">
      <alignment vertical="top"/>
      <protection locked="0"/>
    </xf>
    <xf numFmtId="0" fontId="4" fillId="0" borderId="8" xfId="0" applyFont="1" applyFill="1" applyBorder="1" applyAlignment="1" applyProtection="1">
      <alignment vertical="top"/>
      <protection/>
    </xf>
    <xf numFmtId="0" fontId="6" fillId="0" borderId="9" xfId="0" applyFont="1" applyFill="1" applyBorder="1" applyAlignment="1" applyProtection="1">
      <alignment vertical="top" wrapText="1"/>
      <protection/>
    </xf>
    <xf numFmtId="4" fontId="6" fillId="0" borderId="9" xfId="0" applyNumberFormat="1" applyFont="1" applyFill="1" applyBorder="1" applyAlignment="1" applyProtection="1">
      <alignment vertical="top"/>
      <protection/>
    </xf>
    <xf numFmtId="0" fontId="6" fillId="0" borderId="9" xfId="0" applyFont="1" applyFill="1" applyBorder="1" applyAlignment="1" applyProtection="1">
      <alignment vertical="top"/>
      <protection/>
    </xf>
    <xf numFmtId="4" fontId="6" fillId="0" borderId="10" xfId="0" applyNumberFormat="1" applyFont="1" applyFill="1" applyBorder="1" applyAlignment="1" applyProtection="1">
      <alignment vertical="top"/>
      <protection locked="0"/>
    </xf>
    <xf numFmtId="0" fontId="4" fillId="0" borderId="0" xfId="0" applyFont="1" applyFill="1" applyBorder="1" applyAlignment="1" applyProtection="1">
      <alignment vertical="top"/>
      <protection/>
    </xf>
    <xf numFmtId="0" fontId="6" fillId="0" borderId="2" xfId="0" applyFont="1" applyFill="1" applyBorder="1" applyAlignment="1" applyProtection="1">
      <alignment horizontal="left" vertical="top" wrapText="1"/>
      <protection/>
    </xf>
    <xf numFmtId="0" fontId="6" fillId="0" borderId="2" xfId="0" applyFont="1" applyFill="1" applyBorder="1" applyAlignment="1" applyProtection="1">
      <alignment vertical="top"/>
      <protection/>
    </xf>
    <xf numFmtId="0" fontId="4" fillId="0" borderId="5" xfId="0" applyFont="1" applyFill="1" applyBorder="1" applyAlignment="1" applyProtection="1">
      <alignment horizontal="left" vertical="top" wrapText="1"/>
      <protection/>
    </xf>
    <xf numFmtId="0" fontId="7" fillId="0" borderId="1" xfId="0" applyFont="1" applyFill="1" applyBorder="1" applyAlignment="1" applyProtection="1">
      <alignment horizontal="center" vertical="top" wrapText="1"/>
      <protection/>
    </xf>
    <xf numFmtId="0" fontId="4" fillId="0" borderId="1" xfId="0" applyFont="1" applyFill="1" applyBorder="1" applyAlignment="1" applyProtection="1">
      <alignment vertical="top" wrapText="1"/>
      <protection/>
    </xf>
    <xf numFmtId="2" fontId="6" fillId="0" borderId="1" xfId="0" applyNumberFormat="1" applyFont="1" applyFill="1" applyBorder="1" applyAlignment="1" applyProtection="1">
      <alignment vertical="top"/>
      <protection/>
    </xf>
    <xf numFmtId="0" fontId="4" fillId="0" borderId="11" xfId="0" applyFont="1" applyFill="1" applyBorder="1" applyAlignment="1" applyProtection="1">
      <alignment vertical="top"/>
      <protection/>
    </xf>
    <xf numFmtId="14" fontId="4" fillId="0" borderId="9" xfId="0" applyNumberFormat="1" applyFont="1" applyFill="1" applyBorder="1" applyAlignment="1" applyProtection="1">
      <alignment vertical="top"/>
      <protection/>
    </xf>
    <xf numFmtId="0" fontId="4" fillId="0" borderId="9" xfId="0" applyFont="1" applyFill="1" applyBorder="1" applyAlignment="1" applyProtection="1">
      <alignment vertical="top" wrapText="1"/>
      <protection/>
    </xf>
    <xf numFmtId="4" fontId="4" fillId="0" borderId="9" xfId="0" applyNumberFormat="1" applyFont="1" applyFill="1" applyBorder="1" applyAlignment="1" applyProtection="1">
      <alignment vertical="top"/>
      <protection/>
    </xf>
    <xf numFmtId="0" fontId="4" fillId="0" borderId="12" xfId="0" applyFont="1" applyFill="1" applyBorder="1" applyAlignment="1" applyProtection="1">
      <alignment vertical="top"/>
      <protection/>
    </xf>
    <xf numFmtId="0" fontId="7" fillId="0" borderId="2" xfId="0" applyFont="1" applyFill="1" applyBorder="1" applyAlignment="1" applyProtection="1">
      <alignment horizontal="center" vertical="top" wrapText="1"/>
      <protection/>
    </xf>
    <xf numFmtId="4" fontId="6" fillId="0" borderId="1" xfId="0" applyNumberFormat="1" applyFont="1" applyFill="1" applyBorder="1" applyAlignment="1" applyProtection="1">
      <alignment vertical="top" wrapText="1"/>
      <protection/>
    </xf>
    <xf numFmtId="14" fontId="4" fillId="0" borderId="3" xfId="0" applyNumberFormat="1" applyFont="1" applyFill="1" applyBorder="1" applyAlignment="1" applyProtection="1">
      <alignment vertical="top"/>
      <protection/>
    </xf>
    <xf numFmtId="0" fontId="4" fillId="0" borderId="3" xfId="0" applyFont="1" applyFill="1" applyBorder="1" applyAlignment="1" applyProtection="1">
      <alignment vertical="top" wrapText="1"/>
      <protection/>
    </xf>
    <xf numFmtId="0" fontId="4" fillId="0" borderId="2" xfId="0" applyFont="1" applyFill="1" applyBorder="1" applyAlignment="1" applyProtection="1">
      <alignment horizontal="right" vertical="top"/>
      <protection/>
    </xf>
    <xf numFmtId="4" fontId="4" fillId="0" borderId="1" xfId="0" applyNumberFormat="1" applyFont="1" applyFill="1" applyBorder="1" applyAlignment="1" applyProtection="1">
      <alignment vertical="top"/>
      <protection locked="0"/>
    </xf>
    <xf numFmtId="0" fontId="2" fillId="0" borderId="0" xfId="0" applyFont="1" applyFill="1" applyBorder="1" applyAlignment="1" applyProtection="1">
      <alignment vertical="top" wrapText="1"/>
      <protection/>
    </xf>
    <xf numFmtId="4" fontId="2"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2" fillId="0" borderId="0" xfId="0" applyFont="1" applyFill="1" applyAlignment="1" applyProtection="1">
      <alignment vertical="top"/>
      <protection locked="0"/>
    </xf>
    <xf numFmtId="0" fontId="1" fillId="0" borderId="1" xfId="0" applyFont="1" applyFill="1" applyBorder="1" applyAlignment="1" applyProtection="1">
      <alignment horizontal="center" vertical="top"/>
      <protection/>
    </xf>
    <xf numFmtId="0" fontId="1" fillId="0" borderId="1" xfId="0" applyFont="1" applyFill="1" applyBorder="1" applyAlignment="1" applyProtection="1">
      <alignment horizontal="center" vertical="top"/>
      <protection locked="0"/>
    </xf>
    <xf numFmtId="0" fontId="2" fillId="0" borderId="0" xfId="0" applyFont="1" applyFill="1" applyAlignment="1" applyProtection="1">
      <alignment vertical="top" wrapText="1"/>
      <protection/>
    </xf>
    <xf numFmtId="4" fontId="14" fillId="0" borderId="1" xfId="0" applyNumberFormat="1" applyFont="1" applyFill="1" applyBorder="1" applyAlignment="1" applyProtection="1">
      <alignment vertical="top"/>
      <protection/>
    </xf>
    <xf numFmtId="4" fontId="14" fillId="0" borderId="1" xfId="0" applyNumberFormat="1" applyFont="1" applyFill="1" applyBorder="1" applyAlignment="1" applyProtection="1">
      <alignment vertical="top"/>
      <protection locked="0"/>
    </xf>
    <xf numFmtId="4" fontId="0" fillId="0" borderId="1" xfId="0" applyNumberFormat="1" applyFont="1" applyFill="1" applyBorder="1" applyAlignment="1" applyProtection="1">
      <alignment vertical="top"/>
      <protection/>
    </xf>
    <xf numFmtId="4" fontId="0" fillId="0" borderId="1" xfId="0" applyNumberFormat="1" applyFont="1" applyFill="1" applyBorder="1" applyAlignment="1" applyProtection="1">
      <alignment vertical="top"/>
      <protection locked="0"/>
    </xf>
    <xf numFmtId="0" fontId="0" fillId="0" borderId="1" xfId="0" applyFont="1" applyFill="1" applyBorder="1" applyAlignment="1" applyProtection="1">
      <alignment vertical="top"/>
      <protection/>
    </xf>
    <xf numFmtId="0" fontId="15" fillId="0" borderId="5" xfId="0" applyFont="1" applyFill="1" applyBorder="1" applyAlignment="1" applyProtection="1">
      <alignment vertical="top"/>
      <protection/>
    </xf>
    <xf numFmtId="0" fontId="3" fillId="0" borderId="0" xfId="0" applyFont="1" applyFill="1" applyAlignment="1" applyProtection="1">
      <alignment vertical="top"/>
      <protection/>
    </xf>
    <xf numFmtId="0" fontId="1" fillId="0" borderId="0" xfId="0" applyFont="1" applyFill="1" applyAlignment="1" applyProtection="1">
      <alignment vertical="top"/>
      <protection/>
    </xf>
    <xf numFmtId="0" fontId="4" fillId="0" borderId="3" xfId="0" applyFont="1" applyFill="1" applyBorder="1" applyAlignment="1" applyProtection="1">
      <alignment horizontal="left" vertical="top"/>
      <protection/>
    </xf>
    <xf numFmtId="0" fontId="4" fillId="0" borderId="2" xfId="0" applyFont="1" applyFill="1" applyBorder="1" applyAlignment="1" applyProtection="1">
      <alignment horizontal="left" vertical="top"/>
      <protection/>
    </xf>
    <xf numFmtId="0" fontId="4" fillId="0" borderId="2" xfId="0" applyFont="1" applyFill="1" applyBorder="1" applyAlignment="1" applyProtection="1">
      <alignment vertical="top" wrapText="1"/>
      <protection/>
    </xf>
    <xf numFmtId="14" fontId="4" fillId="0" borderId="11" xfId="0" applyNumberFormat="1" applyFont="1" applyFill="1" applyBorder="1" applyAlignment="1" applyProtection="1">
      <alignment vertical="top"/>
      <protection/>
    </xf>
    <xf numFmtId="0" fontId="4" fillId="0" borderId="11"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4" fontId="6" fillId="0" borderId="11" xfId="0" applyNumberFormat="1" applyFont="1" applyFill="1" applyBorder="1" applyAlignment="1" applyProtection="1">
      <alignment vertical="top"/>
      <protection/>
    </xf>
    <xf numFmtId="4" fontId="4" fillId="0" borderId="11" xfId="0" applyNumberFormat="1" applyFont="1" applyFill="1" applyBorder="1" applyAlignment="1" applyProtection="1">
      <alignment vertical="top"/>
      <protection/>
    </xf>
    <xf numFmtId="4" fontId="6" fillId="0" borderId="11" xfId="0" applyNumberFormat="1" applyFont="1" applyFill="1" applyBorder="1" applyAlignment="1" applyProtection="1">
      <alignment vertical="top"/>
      <protection locked="0"/>
    </xf>
    <xf numFmtId="0" fontId="13" fillId="0" borderId="0" xfId="0" applyFont="1" applyFill="1" applyAlignment="1" applyProtection="1">
      <alignment vertical="top"/>
      <protection/>
    </xf>
    <xf numFmtId="0" fontId="0" fillId="0" borderId="0" xfId="0"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5" fillId="0" borderId="0" xfId="0" applyFont="1" applyFill="1" applyBorder="1" applyAlignment="1" applyProtection="1">
      <alignment vertical="top"/>
      <protection/>
    </xf>
    <xf numFmtId="4" fontId="0" fillId="0" borderId="0" xfId="0" applyNumberFormat="1" applyFont="1" applyFill="1" applyBorder="1" applyAlignment="1" applyProtection="1">
      <alignment vertical="top"/>
      <protection locked="0"/>
    </xf>
    <xf numFmtId="0" fontId="4" fillId="0" borderId="6" xfId="0" applyFont="1" applyFill="1" applyBorder="1" applyAlignment="1" applyProtection="1">
      <alignment vertical="top"/>
      <protection/>
    </xf>
    <xf numFmtId="0" fontId="4" fillId="0" borderId="9" xfId="0" applyFont="1" applyFill="1" applyBorder="1" applyAlignment="1" applyProtection="1">
      <alignment vertical="top"/>
      <protection/>
    </xf>
    <xf numFmtId="0" fontId="4" fillId="0" borderId="10" xfId="0" applyFont="1" applyFill="1" applyBorder="1" applyAlignment="1" applyProtection="1">
      <alignment vertical="top"/>
      <protection/>
    </xf>
    <xf numFmtId="0" fontId="6" fillId="0" borderId="11"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vertical="top"/>
      <protection/>
    </xf>
    <xf numFmtId="14" fontId="4" fillId="0" borderId="2" xfId="0" applyNumberFormat="1" applyFont="1" applyFill="1" applyBorder="1" applyAlignment="1" applyProtection="1">
      <alignment vertical="top"/>
      <protection/>
    </xf>
    <xf numFmtId="4" fontId="4" fillId="0" borderId="2" xfId="0" applyNumberFormat="1" applyFont="1" applyFill="1" applyBorder="1" applyAlignment="1" applyProtection="1">
      <alignment vertical="top"/>
      <protection/>
    </xf>
    <xf numFmtId="14" fontId="4" fillId="0" borderId="12" xfId="0" applyNumberFormat="1" applyFont="1" applyFill="1" applyBorder="1" applyAlignment="1" applyProtection="1">
      <alignment vertical="top"/>
      <protection/>
    </xf>
    <xf numFmtId="0" fontId="4" fillId="0" borderId="12" xfId="0" applyFont="1" applyFill="1" applyBorder="1" applyAlignment="1" applyProtection="1">
      <alignment vertical="top" wrapText="1"/>
      <protection/>
    </xf>
    <xf numFmtId="0" fontId="6" fillId="0" borderId="12" xfId="0" applyFont="1" applyFill="1" applyBorder="1" applyAlignment="1" applyProtection="1">
      <alignment vertical="top"/>
      <protection/>
    </xf>
    <xf numFmtId="0" fontId="6" fillId="0" borderId="12" xfId="0" applyFont="1" applyFill="1" applyBorder="1" applyAlignment="1" applyProtection="1">
      <alignment vertical="top" wrapText="1"/>
      <protection/>
    </xf>
    <xf numFmtId="4" fontId="6" fillId="0" borderId="12" xfId="0" applyNumberFormat="1" applyFont="1" applyFill="1" applyBorder="1" applyAlignment="1" applyProtection="1">
      <alignment vertical="top"/>
      <protection/>
    </xf>
    <xf numFmtId="4" fontId="4" fillId="0" borderId="12" xfId="0" applyNumberFormat="1" applyFont="1" applyFill="1" applyBorder="1" applyAlignment="1" applyProtection="1">
      <alignment vertical="top"/>
      <protection/>
    </xf>
    <xf numFmtId="4" fontId="6" fillId="0" borderId="12" xfId="0" applyNumberFormat="1" applyFont="1" applyFill="1" applyBorder="1" applyAlignment="1" applyProtection="1">
      <alignment vertical="top"/>
      <protection locked="0"/>
    </xf>
    <xf numFmtId="4" fontId="6" fillId="0" borderId="9" xfId="0" applyNumberFormat="1" applyFont="1" applyFill="1" applyBorder="1" applyAlignment="1" applyProtection="1">
      <alignment vertical="top"/>
      <protection locked="0"/>
    </xf>
    <xf numFmtId="4" fontId="6" fillId="0" borderId="2" xfId="0" applyNumberFormat="1" applyFont="1" applyFill="1" applyBorder="1" applyAlignment="1" applyProtection="1">
      <alignment vertical="top"/>
      <protection locked="0"/>
    </xf>
    <xf numFmtId="4" fontId="6" fillId="0" borderId="12" xfId="0" applyNumberFormat="1" applyFont="1" applyFill="1" applyBorder="1" applyAlignment="1" applyProtection="1">
      <alignment vertical="top" wrapText="1"/>
      <protection/>
    </xf>
    <xf numFmtId="0" fontId="4" fillId="0" borderId="13" xfId="0" applyFont="1" applyFill="1" applyBorder="1" applyAlignment="1" applyProtection="1">
      <alignment vertical="top"/>
      <protection/>
    </xf>
    <xf numFmtId="14" fontId="4" fillId="0" borderId="13" xfId="0" applyNumberFormat="1" applyFont="1" applyFill="1" applyBorder="1" applyAlignment="1" applyProtection="1">
      <alignment vertical="top"/>
      <protection/>
    </xf>
    <xf numFmtId="0" fontId="4" fillId="0" borderId="13" xfId="0" applyFont="1" applyFill="1" applyBorder="1" applyAlignment="1" applyProtection="1">
      <alignment vertical="top" wrapText="1"/>
      <protection/>
    </xf>
    <xf numFmtId="0" fontId="6" fillId="0" borderId="13" xfId="0" applyFont="1" applyFill="1" applyBorder="1" applyAlignment="1" applyProtection="1">
      <alignment vertical="top"/>
      <protection/>
    </xf>
    <xf numFmtId="0" fontId="6" fillId="0" borderId="13" xfId="0" applyFont="1" applyFill="1" applyBorder="1" applyAlignment="1" applyProtection="1">
      <alignment vertical="top" wrapText="1"/>
      <protection/>
    </xf>
    <xf numFmtId="4" fontId="6" fillId="0" borderId="13" xfId="0" applyNumberFormat="1" applyFont="1" applyFill="1" applyBorder="1" applyAlignment="1" applyProtection="1">
      <alignment vertical="top"/>
      <protection/>
    </xf>
    <xf numFmtId="4" fontId="4" fillId="0" borderId="13" xfId="0" applyNumberFormat="1" applyFont="1" applyFill="1" applyBorder="1" applyAlignment="1" applyProtection="1">
      <alignment vertical="top"/>
      <protection/>
    </xf>
    <xf numFmtId="4" fontId="6" fillId="0" borderId="13" xfId="0" applyNumberFormat="1" applyFont="1" applyFill="1" applyBorder="1" applyAlignment="1" applyProtection="1">
      <alignment vertical="top" wrapText="1"/>
      <protection/>
    </xf>
    <xf numFmtId="4" fontId="6" fillId="0" borderId="13" xfId="0" applyNumberFormat="1" applyFont="1" applyFill="1" applyBorder="1" applyAlignment="1" applyProtection="1">
      <alignment vertical="top"/>
      <protection locked="0"/>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0" fontId="4" fillId="0" borderId="12" xfId="0" applyFont="1" applyFill="1" applyBorder="1" applyAlignment="1" applyProtection="1">
      <alignment horizontal="left" vertical="top"/>
      <protection/>
    </xf>
    <xf numFmtId="0" fontId="4" fillId="0" borderId="12"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protection/>
    </xf>
    <xf numFmtId="0" fontId="1" fillId="0" borderId="8" xfId="0" applyFont="1" applyBorder="1" applyAlignment="1" applyProtection="1">
      <alignment horizontal="center" vertical="top"/>
      <protection/>
    </xf>
    <xf numFmtId="0" fontId="1" fillId="0" borderId="9" xfId="0" applyFont="1" applyBorder="1" applyAlignment="1" applyProtection="1">
      <alignment horizontal="center" vertical="top"/>
      <protection/>
    </xf>
    <xf numFmtId="0" fontId="1" fillId="0" borderId="9" xfId="0" applyFont="1" applyBorder="1" applyAlignment="1" applyProtection="1">
      <alignment horizontal="center" vertical="top" wrapText="1"/>
      <protection/>
    </xf>
    <xf numFmtId="0" fontId="1" fillId="0" borderId="3" xfId="0" applyFont="1" applyBorder="1" applyAlignment="1" applyProtection="1">
      <alignment horizontal="center" vertical="top"/>
      <protection/>
    </xf>
    <xf numFmtId="0" fontId="1" fillId="0" borderId="2" xfId="0" applyFont="1" applyBorder="1" applyAlignment="1" applyProtection="1">
      <alignment horizontal="center" vertical="top"/>
      <protection/>
    </xf>
    <xf numFmtId="0" fontId="7" fillId="0" borderId="2" xfId="0" applyFont="1" applyBorder="1" applyAlignment="1" applyProtection="1">
      <alignment horizontal="center" vertical="top" wrapText="1"/>
      <protection/>
    </xf>
    <xf numFmtId="0" fontId="2" fillId="0" borderId="2" xfId="0" applyFont="1" applyBorder="1" applyAlignment="1" applyProtection="1">
      <alignment horizontal="center" vertical="top"/>
      <protection/>
    </xf>
    <xf numFmtId="0" fontId="4" fillId="0" borderId="11" xfId="0" applyFont="1" applyFill="1" applyBorder="1" applyAlignment="1" applyProtection="1">
      <alignment horizontal="left" vertical="top" wrapText="1"/>
      <protection/>
    </xf>
    <xf numFmtId="0" fontId="4" fillId="0" borderId="12" xfId="0" applyFont="1" applyFill="1" applyBorder="1" applyAlignment="1" applyProtection="1">
      <alignment horizontal="center" vertical="top" textRotation="90"/>
      <protection/>
    </xf>
    <xf numFmtId="0" fontId="4" fillId="0" borderId="9" xfId="0" applyFont="1" applyFill="1" applyBorder="1" applyAlignment="1" applyProtection="1">
      <alignment horizontal="left" vertical="top" wrapText="1"/>
      <protection/>
    </xf>
    <xf numFmtId="0" fontId="7" fillId="0" borderId="12" xfId="0" applyFont="1" applyFill="1" applyBorder="1" applyAlignment="1" applyProtection="1">
      <alignment horizontal="center" vertical="top" wrapText="1"/>
      <protection/>
    </xf>
    <xf numFmtId="4" fontId="6" fillId="0" borderId="11" xfId="0" applyNumberFormat="1" applyFont="1" applyFill="1" applyBorder="1" applyAlignment="1" applyProtection="1">
      <alignment vertical="top" wrapText="1"/>
      <protection/>
    </xf>
    <xf numFmtId="4" fontId="6" fillId="0" borderId="9" xfId="0" applyNumberFormat="1" applyFont="1" applyFill="1" applyBorder="1" applyAlignment="1" applyProtection="1">
      <alignment vertical="top" wrapText="1"/>
      <protection/>
    </xf>
    <xf numFmtId="4" fontId="6" fillId="0" borderId="2" xfId="0" applyNumberFormat="1" applyFont="1" applyFill="1" applyBorder="1" applyAlignment="1" applyProtection="1">
      <alignment vertical="top" wrapText="1"/>
      <protection/>
    </xf>
    <xf numFmtId="0" fontId="1" fillId="0" borderId="4" xfId="0" applyFont="1" applyBorder="1" applyAlignment="1" applyProtection="1">
      <alignment horizontal="center" vertical="top"/>
      <protection/>
    </xf>
    <xf numFmtId="0" fontId="1" fillId="0" borderId="5" xfId="0" applyFont="1" applyBorder="1" applyAlignment="1" applyProtection="1">
      <alignment horizontal="center" vertical="top"/>
      <protection/>
    </xf>
    <xf numFmtId="0" fontId="1" fillId="0" borderId="5" xfId="0" applyFont="1" applyBorder="1" applyAlignment="1" applyProtection="1">
      <alignment horizontal="center" vertical="top" wrapText="1"/>
      <protection/>
    </xf>
    <xf numFmtId="0" fontId="1" fillId="0" borderId="6" xfId="0" applyFont="1" applyBorder="1" applyAlignment="1" applyProtection="1">
      <alignment horizontal="center" vertical="top"/>
      <protection/>
    </xf>
    <xf numFmtId="0" fontId="5" fillId="0" borderId="9" xfId="0" applyFont="1" applyBorder="1" applyAlignment="1" applyProtection="1">
      <alignment horizontal="center" vertical="top"/>
      <protection/>
    </xf>
    <xf numFmtId="0" fontId="5" fillId="0" borderId="10" xfId="0" applyFont="1" applyBorder="1" applyAlignment="1" applyProtection="1">
      <alignment horizontal="center" vertical="top"/>
      <protection locked="0"/>
    </xf>
    <xf numFmtId="0" fontId="2" fillId="0" borderId="2" xfId="0" applyFont="1" applyBorder="1" applyAlignment="1" applyProtection="1">
      <alignment vertical="top"/>
      <protection/>
    </xf>
    <xf numFmtId="0" fontId="2" fillId="0" borderId="7" xfId="0" applyFont="1" applyBorder="1" applyAlignment="1" applyProtection="1">
      <alignment vertical="top"/>
      <protection locked="0"/>
    </xf>
    <xf numFmtId="0" fontId="4" fillId="0" borderId="8" xfId="0" applyFont="1" applyFill="1" applyBorder="1" applyAlignment="1" applyProtection="1">
      <alignment horizontal="left" vertical="top"/>
      <protection/>
    </xf>
    <xf numFmtId="0" fontId="4" fillId="0" borderId="9" xfId="0" applyFont="1" applyFill="1" applyBorder="1" applyAlignment="1" applyProtection="1">
      <alignment horizontal="left" vertical="top"/>
      <protection/>
    </xf>
    <xf numFmtId="0" fontId="4" fillId="0" borderId="8" xfId="0" applyFont="1" applyFill="1" applyBorder="1" applyAlignment="1" applyProtection="1">
      <alignment vertical="top"/>
      <protection/>
    </xf>
    <xf numFmtId="0" fontId="4" fillId="0" borderId="9" xfId="0" applyFont="1" applyFill="1" applyBorder="1" applyAlignment="1" applyProtection="1">
      <alignment vertical="top"/>
      <protection/>
    </xf>
    <xf numFmtId="0" fontId="4" fillId="0" borderId="10" xfId="0" applyFont="1" applyFill="1" applyBorder="1" applyAlignment="1" applyProtection="1">
      <alignment vertical="top"/>
      <protection/>
    </xf>
    <xf numFmtId="0" fontId="4" fillId="0" borderId="3" xfId="0" applyFont="1" applyFill="1" applyBorder="1" applyAlignment="1" applyProtection="1">
      <alignment vertical="top"/>
      <protection/>
    </xf>
    <xf numFmtId="0" fontId="4" fillId="0" borderId="2" xfId="0" applyFont="1" applyFill="1" applyBorder="1" applyAlignment="1" applyProtection="1">
      <alignment vertical="top"/>
      <protection/>
    </xf>
    <xf numFmtId="0" fontId="4" fillId="0" borderId="7" xfId="0" applyFont="1" applyFill="1" applyBorder="1" applyAlignment="1" applyProtection="1">
      <alignment vertical="top"/>
      <protection/>
    </xf>
    <xf numFmtId="0" fontId="7" fillId="0" borderId="8" xfId="0" applyFont="1" applyFill="1" applyBorder="1" applyAlignment="1" applyProtection="1">
      <alignment vertical="top"/>
      <protection/>
    </xf>
    <xf numFmtId="0" fontId="7" fillId="0" borderId="9" xfId="0" applyFont="1" applyFill="1" applyBorder="1" applyAlignment="1" applyProtection="1">
      <alignment vertical="top"/>
      <protection/>
    </xf>
    <xf numFmtId="0" fontId="7" fillId="0" borderId="10" xfId="0" applyFont="1" applyFill="1" applyBorder="1" applyAlignment="1" applyProtection="1">
      <alignment vertical="top"/>
      <protection/>
    </xf>
    <xf numFmtId="0" fontId="7" fillId="0" borderId="3" xfId="0" applyFont="1" applyFill="1" applyBorder="1" applyAlignment="1" applyProtection="1">
      <alignment vertical="top"/>
      <protection/>
    </xf>
    <xf numFmtId="0" fontId="7" fillId="0" borderId="2" xfId="0" applyFont="1" applyFill="1" applyBorder="1" applyAlignment="1" applyProtection="1">
      <alignment vertical="top"/>
      <protection/>
    </xf>
    <xf numFmtId="0" fontId="7" fillId="0" borderId="7" xfId="0" applyFont="1" applyFill="1" applyBorder="1" applyAlignment="1" applyProtection="1">
      <alignment vertical="top"/>
      <protection/>
    </xf>
    <xf numFmtId="0" fontId="4" fillId="0" borderId="8" xfId="0" applyFont="1" applyFill="1" applyBorder="1" applyAlignment="1" applyProtection="1">
      <alignment vertical="top" wrapText="1"/>
      <protection/>
    </xf>
    <xf numFmtId="0" fontId="4" fillId="0" borderId="9" xfId="0" applyFont="1" applyFill="1" applyBorder="1" applyAlignment="1" applyProtection="1">
      <alignment vertical="top" wrapText="1"/>
      <protection/>
    </xf>
    <xf numFmtId="0" fontId="4" fillId="0" borderId="10" xfId="0" applyFont="1" applyFill="1" applyBorder="1" applyAlignment="1" applyProtection="1">
      <alignment vertical="top" wrapText="1"/>
      <protection/>
    </xf>
    <xf numFmtId="0" fontId="4" fillId="0" borderId="14"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15" xfId="0" applyFont="1" applyFill="1" applyBorder="1" applyAlignment="1" applyProtection="1">
      <alignment vertical="top" wrapText="1"/>
      <protection/>
    </xf>
    <xf numFmtId="0" fontId="4" fillId="0" borderId="4" xfId="0" applyFont="1" applyFill="1" applyBorder="1" applyAlignment="1" applyProtection="1">
      <alignment horizontal="left" vertical="top"/>
      <protection/>
    </xf>
    <xf numFmtId="0" fontId="4" fillId="0" borderId="5" xfId="0" applyFont="1" applyFill="1" applyBorder="1" applyAlignment="1" applyProtection="1">
      <alignment horizontal="left" vertical="top"/>
      <protection/>
    </xf>
    <xf numFmtId="0" fontId="4" fillId="0" borderId="6" xfId="0" applyFont="1" applyFill="1" applyBorder="1" applyAlignment="1" applyProtection="1">
      <alignment horizontal="left" vertical="top"/>
      <protection/>
    </xf>
    <xf numFmtId="0" fontId="4" fillId="0" borderId="4" xfId="0" applyFont="1" applyFill="1" applyBorder="1" applyAlignment="1" applyProtection="1">
      <alignment vertical="top" wrapText="1"/>
      <protection/>
    </xf>
    <xf numFmtId="0" fontId="4" fillId="0" borderId="5" xfId="0" applyFont="1" applyFill="1" applyBorder="1" applyAlignment="1" applyProtection="1">
      <alignment vertical="top"/>
      <protection/>
    </xf>
    <xf numFmtId="0" fontId="4" fillId="0" borderId="6" xfId="0" applyFont="1" applyFill="1" applyBorder="1" applyAlignment="1" applyProtection="1">
      <alignment vertical="top"/>
      <protection/>
    </xf>
    <xf numFmtId="0" fontId="4" fillId="0" borderId="4"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17" fillId="0" borderId="0" xfId="0" applyFont="1" applyFill="1" applyAlignment="1" applyProtection="1">
      <alignment vertical="top"/>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20</xdr:row>
      <xdr:rowOff>76200</xdr:rowOff>
    </xdr:from>
    <xdr:to>
      <xdr:col>8</xdr:col>
      <xdr:colOff>123825</xdr:colOff>
      <xdr:row>21</xdr:row>
      <xdr:rowOff>285750</xdr:rowOff>
    </xdr:to>
    <xdr:sp>
      <xdr:nvSpPr>
        <xdr:cNvPr id="1" name="AutoShape 1"/>
        <xdr:cNvSpPr>
          <a:spLocks/>
        </xdr:cNvSpPr>
      </xdr:nvSpPr>
      <xdr:spPr>
        <a:xfrm>
          <a:off x="9610725" y="10706100"/>
          <a:ext cx="104775" cy="1352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20</xdr:row>
      <xdr:rowOff>666750</xdr:rowOff>
    </xdr:from>
    <xdr:to>
      <xdr:col>2</xdr:col>
      <xdr:colOff>66675</xdr:colOff>
      <xdr:row>21</xdr:row>
      <xdr:rowOff>238125</xdr:rowOff>
    </xdr:to>
    <xdr:sp>
      <xdr:nvSpPr>
        <xdr:cNvPr id="2" name="AutoShape 2"/>
        <xdr:cNvSpPr>
          <a:spLocks/>
        </xdr:cNvSpPr>
      </xdr:nvSpPr>
      <xdr:spPr>
        <a:xfrm>
          <a:off x="942975" y="11296650"/>
          <a:ext cx="762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24</xdr:row>
      <xdr:rowOff>66675</xdr:rowOff>
    </xdr:from>
    <xdr:to>
      <xdr:col>8</xdr:col>
      <xdr:colOff>133350</xdr:colOff>
      <xdr:row>26</xdr:row>
      <xdr:rowOff>419100</xdr:rowOff>
    </xdr:to>
    <xdr:sp>
      <xdr:nvSpPr>
        <xdr:cNvPr id="3" name="AutoShape 3"/>
        <xdr:cNvSpPr>
          <a:spLocks/>
        </xdr:cNvSpPr>
      </xdr:nvSpPr>
      <xdr:spPr>
        <a:xfrm>
          <a:off x="9601200" y="12430125"/>
          <a:ext cx="123825" cy="2495550"/>
        </a:xfrm>
        <a:prstGeom prst="rightBrace">
          <a:avLst>
            <a:gd name="adj" fmla="val 1449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16</xdr:row>
      <xdr:rowOff>0</xdr:rowOff>
    </xdr:from>
    <xdr:to>
      <xdr:col>2</xdr:col>
      <xdr:colOff>114300</xdr:colOff>
      <xdr:row>18</xdr:row>
      <xdr:rowOff>114300</xdr:rowOff>
    </xdr:to>
    <xdr:sp>
      <xdr:nvSpPr>
        <xdr:cNvPr id="4" name="AutoShape 4"/>
        <xdr:cNvSpPr>
          <a:spLocks/>
        </xdr:cNvSpPr>
      </xdr:nvSpPr>
      <xdr:spPr>
        <a:xfrm>
          <a:off x="904875" y="8601075"/>
          <a:ext cx="161925" cy="1838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16</xdr:row>
      <xdr:rowOff>9525</xdr:rowOff>
    </xdr:from>
    <xdr:to>
      <xdr:col>8</xdr:col>
      <xdr:colOff>95250</xdr:colOff>
      <xdr:row>18</xdr:row>
      <xdr:rowOff>133350</xdr:rowOff>
    </xdr:to>
    <xdr:sp>
      <xdr:nvSpPr>
        <xdr:cNvPr id="5" name="AutoShape 5"/>
        <xdr:cNvSpPr>
          <a:spLocks/>
        </xdr:cNvSpPr>
      </xdr:nvSpPr>
      <xdr:spPr>
        <a:xfrm>
          <a:off x="9610725" y="8610600"/>
          <a:ext cx="76200" cy="1847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55</xdr:row>
      <xdr:rowOff>180975</xdr:rowOff>
    </xdr:from>
    <xdr:to>
      <xdr:col>2</xdr:col>
      <xdr:colOff>85725</xdr:colOff>
      <xdr:row>56</xdr:row>
      <xdr:rowOff>1047750</xdr:rowOff>
    </xdr:to>
    <xdr:sp>
      <xdr:nvSpPr>
        <xdr:cNvPr id="6" name="AutoShape 6"/>
        <xdr:cNvSpPr>
          <a:spLocks/>
        </xdr:cNvSpPr>
      </xdr:nvSpPr>
      <xdr:spPr>
        <a:xfrm>
          <a:off x="962025" y="32546925"/>
          <a:ext cx="76200" cy="1438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628650</xdr:colOff>
      <xdr:row>55</xdr:row>
      <xdr:rowOff>114300</xdr:rowOff>
    </xdr:from>
    <xdr:to>
      <xdr:col>8</xdr:col>
      <xdr:colOff>38100</xdr:colOff>
      <xdr:row>56</xdr:row>
      <xdr:rowOff>857250</xdr:rowOff>
    </xdr:to>
    <xdr:sp>
      <xdr:nvSpPr>
        <xdr:cNvPr id="7" name="AutoShape 7"/>
        <xdr:cNvSpPr>
          <a:spLocks/>
        </xdr:cNvSpPr>
      </xdr:nvSpPr>
      <xdr:spPr>
        <a:xfrm>
          <a:off x="9544050" y="32480250"/>
          <a:ext cx="85725"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12</xdr:row>
      <xdr:rowOff>285750</xdr:rowOff>
    </xdr:from>
    <xdr:to>
      <xdr:col>8</xdr:col>
      <xdr:colOff>114300</xdr:colOff>
      <xdr:row>13</xdr:row>
      <xdr:rowOff>1133475</xdr:rowOff>
    </xdr:to>
    <xdr:sp>
      <xdr:nvSpPr>
        <xdr:cNvPr id="8" name="AutoShape 10"/>
        <xdr:cNvSpPr>
          <a:spLocks/>
        </xdr:cNvSpPr>
      </xdr:nvSpPr>
      <xdr:spPr>
        <a:xfrm>
          <a:off x="9629775" y="5248275"/>
          <a:ext cx="76200" cy="2705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742950</xdr:rowOff>
    </xdr:from>
    <xdr:to>
      <xdr:col>4</xdr:col>
      <xdr:colOff>152400</xdr:colOff>
      <xdr:row>13</xdr:row>
      <xdr:rowOff>1057275</xdr:rowOff>
    </xdr:to>
    <xdr:sp>
      <xdr:nvSpPr>
        <xdr:cNvPr id="9" name="AutoShape 11"/>
        <xdr:cNvSpPr>
          <a:spLocks/>
        </xdr:cNvSpPr>
      </xdr:nvSpPr>
      <xdr:spPr>
        <a:xfrm>
          <a:off x="3810000" y="5705475"/>
          <a:ext cx="76200" cy="2171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24</xdr:row>
      <xdr:rowOff>1314450</xdr:rowOff>
    </xdr:from>
    <xdr:to>
      <xdr:col>12</xdr:col>
      <xdr:colOff>76200</xdr:colOff>
      <xdr:row>26</xdr:row>
      <xdr:rowOff>390525</xdr:rowOff>
    </xdr:to>
    <xdr:sp>
      <xdr:nvSpPr>
        <xdr:cNvPr id="10" name="AutoShape 20"/>
        <xdr:cNvSpPr>
          <a:spLocks/>
        </xdr:cNvSpPr>
      </xdr:nvSpPr>
      <xdr:spPr>
        <a:xfrm>
          <a:off x="12220575" y="13677900"/>
          <a:ext cx="7620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29</xdr:row>
      <xdr:rowOff>342900</xdr:rowOff>
    </xdr:from>
    <xdr:to>
      <xdr:col>8</xdr:col>
      <xdr:colOff>104775</xdr:colOff>
      <xdr:row>30</xdr:row>
      <xdr:rowOff>1390650</xdr:rowOff>
    </xdr:to>
    <xdr:sp>
      <xdr:nvSpPr>
        <xdr:cNvPr id="11" name="AutoShape 21"/>
        <xdr:cNvSpPr>
          <a:spLocks/>
        </xdr:cNvSpPr>
      </xdr:nvSpPr>
      <xdr:spPr>
        <a:xfrm>
          <a:off x="9620250" y="15725775"/>
          <a:ext cx="7620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29</xdr:row>
      <xdr:rowOff>247650</xdr:rowOff>
    </xdr:from>
    <xdr:to>
      <xdr:col>12</xdr:col>
      <xdr:colOff>114300</xdr:colOff>
      <xdr:row>30</xdr:row>
      <xdr:rowOff>1419225</xdr:rowOff>
    </xdr:to>
    <xdr:sp>
      <xdr:nvSpPr>
        <xdr:cNvPr id="12" name="AutoShape 23"/>
        <xdr:cNvSpPr>
          <a:spLocks/>
        </xdr:cNvSpPr>
      </xdr:nvSpPr>
      <xdr:spPr>
        <a:xfrm>
          <a:off x="12258675" y="15630525"/>
          <a:ext cx="76200" cy="2314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65</xdr:row>
      <xdr:rowOff>733425</xdr:rowOff>
    </xdr:from>
    <xdr:to>
      <xdr:col>7</xdr:col>
      <xdr:colOff>114300</xdr:colOff>
      <xdr:row>66</xdr:row>
      <xdr:rowOff>714375</xdr:rowOff>
    </xdr:to>
    <xdr:sp>
      <xdr:nvSpPr>
        <xdr:cNvPr id="13" name="AutoShape 26"/>
        <xdr:cNvSpPr>
          <a:spLocks/>
        </xdr:cNvSpPr>
      </xdr:nvSpPr>
      <xdr:spPr>
        <a:xfrm>
          <a:off x="8953500" y="40443150"/>
          <a:ext cx="76200" cy="1409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8"/>
  <sheetViews>
    <sheetView tabSelected="1" zoomScaleSheetLayoutView="80" workbookViewId="0" topLeftCell="A1">
      <selection activeCell="E10" sqref="E10"/>
    </sheetView>
  </sheetViews>
  <sheetFormatPr defaultColWidth="11.421875" defaultRowHeight="12.75"/>
  <cols>
    <col min="1" max="1" width="9.7109375" style="2" customWidth="1"/>
    <col min="2" max="2" width="4.57421875" style="2" customWidth="1"/>
    <col min="3" max="3" width="10.00390625" style="2" customWidth="1"/>
    <col min="4" max="4" width="31.7109375" style="2" customWidth="1"/>
    <col min="5" max="5" width="35.421875" style="2" customWidth="1"/>
    <col min="6" max="6" width="32.00390625" style="2" customWidth="1"/>
    <col min="7" max="7" width="10.28125" style="2" customWidth="1"/>
    <col min="8" max="8" width="10.140625" style="2" customWidth="1"/>
    <col min="9" max="9" width="9.57421875" style="4" bestFit="1" customWidth="1"/>
    <col min="10" max="10" width="9.421875" style="2" bestFit="1" customWidth="1"/>
    <col min="11" max="11" width="9.57421875" style="2" bestFit="1" customWidth="1"/>
    <col min="12" max="12" width="10.8515625" style="2" bestFit="1" customWidth="1"/>
    <col min="13" max="13" width="10.140625" style="2" bestFit="1" customWidth="1"/>
    <col min="14" max="14" width="11.421875" style="5" bestFit="1" customWidth="1"/>
    <col min="15" max="16384" width="11.421875" style="2" customWidth="1"/>
  </cols>
  <sheetData>
    <row r="1" spans="1:5" ht="15.75">
      <c r="A1" s="1" t="s">
        <v>153</v>
      </c>
      <c r="E1" s="3" t="s">
        <v>85</v>
      </c>
    </row>
    <row r="2" spans="1:5" ht="15.75">
      <c r="A2" s="6"/>
      <c r="E2" s="3" t="s">
        <v>85</v>
      </c>
    </row>
    <row r="3" spans="1:5" ht="15">
      <c r="A3" s="7" t="s">
        <v>154</v>
      </c>
      <c r="E3" s="7" t="s">
        <v>155</v>
      </c>
    </row>
    <row r="4" spans="1:14" ht="45">
      <c r="A4" s="130" t="s">
        <v>119</v>
      </c>
      <c r="B4" s="131" t="s">
        <v>107</v>
      </c>
      <c r="C4" s="130" t="s">
        <v>108</v>
      </c>
      <c r="D4" s="130" t="s">
        <v>109</v>
      </c>
      <c r="E4" s="131" t="s">
        <v>83</v>
      </c>
      <c r="F4" s="131" t="s">
        <v>120</v>
      </c>
      <c r="G4" s="8" t="s">
        <v>110</v>
      </c>
      <c r="H4" s="8" t="s">
        <v>111</v>
      </c>
      <c r="I4" s="8" t="s">
        <v>113</v>
      </c>
      <c r="J4" s="8" t="s">
        <v>112</v>
      </c>
      <c r="K4" s="8" t="s">
        <v>123</v>
      </c>
      <c r="L4" s="8" t="s">
        <v>114</v>
      </c>
      <c r="M4" s="8" t="s">
        <v>115</v>
      </c>
      <c r="N4" s="10" t="s">
        <v>116</v>
      </c>
    </row>
    <row r="5" spans="1:14" ht="12">
      <c r="A5" s="149" t="s">
        <v>85</v>
      </c>
      <c r="B5" s="150"/>
      <c r="C5" s="150"/>
      <c r="D5" s="151"/>
      <c r="E5" s="150"/>
      <c r="F5" s="152"/>
      <c r="G5" s="9" t="s">
        <v>86</v>
      </c>
      <c r="H5" s="9" t="s">
        <v>86</v>
      </c>
      <c r="I5" s="9" t="s">
        <v>86</v>
      </c>
      <c r="J5" s="9" t="s">
        <v>86</v>
      </c>
      <c r="K5" s="9" t="s">
        <v>86</v>
      </c>
      <c r="L5" s="9" t="s">
        <v>86</v>
      </c>
      <c r="M5" s="9" t="s">
        <v>86</v>
      </c>
      <c r="N5" s="11" t="s">
        <v>86</v>
      </c>
    </row>
    <row r="6" spans="1:14" ht="12">
      <c r="A6" s="135"/>
      <c r="B6" s="136"/>
      <c r="C6" s="136"/>
      <c r="D6" s="137"/>
      <c r="E6" s="136"/>
      <c r="F6" s="136"/>
      <c r="G6" s="153"/>
      <c r="H6" s="153"/>
      <c r="I6" s="153"/>
      <c r="J6" s="153"/>
      <c r="K6" s="153"/>
      <c r="L6" s="153"/>
      <c r="M6" s="153"/>
      <c r="N6" s="154"/>
    </row>
    <row r="7" spans="1:14" ht="15">
      <c r="A7" s="138"/>
      <c r="B7" s="139"/>
      <c r="C7" s="139"/>
      <c r="D7" s="140" t="s">
        <v>88</v>
      </c>
      <c r="E7" s="141"/>
      <c r="F7" s="141"/>
      <c r="G7" s="141"/>
      <c r="H7" s="141"/>
      <c r="I7" s="155"/>
      <c r="J7" s="155"/>
      <c r="K7" s="155"/>
      <c r="L7" s="155"/>
      <c r="M7" s="155"/>
      <c r="N7" s="156"/>
    </row>
    <row r="8" spans="1:14" ht="33.75">
      <c r="A8" s="132" t="s">
        <v>103</v>
      </c>
      <c r="B8" s="67">
        <v>1</v>
      </c>
      <c r="C8" s="111">
        <v>40826</v>
      </c>
      <c r="D8" s="133" t="s">
        <v>147</v>
      </c>
      <c r="E8" s="134" t="s">
        <v>104</v>
      </c>
      <c r="F8" s="107" t="s">
        <v>69</v>
      </c>
      <c r="G8" s="115">
        <v>2820</v>
      </c>
      <c r="H8" s="116">
        <v>2820</v>
      </c>
      <c r="I8" s="115">
        <v>26571.98</v>
      </c>
      <c r="J8" s="115">
        <f>I8/2</f>
        <v>13285.99</v>
      </c>
      <c r="K8" s="115">
        <v>17342.77</v>
      </c>
      <c r="L8" s="116">
        <v>3040.65</v>
      </c>
      <c r="M8" s="115">
        <v>2820</v>
      </c>
      <c r="N8" s="117">
        <v>2820</v>
      </c>
    </row>
    <row r="9" spans="1:14" ht="12">
      <c r="A9" s="44"/>
      <c r="B9" s="45"/>
      <c r="C9" s="45"/>
      <c r="D9" s="46"/>
      <c r="E9" s="45"/>
      <c r="F9" s="47"/>
      <c r="G9" s="28"/>
      <c r="H9" s="28"/>
      <c r="I9" s="33"/>
      <c r="J9" s="28"/>
      <c r="K9" s="33"/>
      <c r="L9" s="28"/>
      <c r="M9" s="28"/>
      <c r="N9" s="32"/>
    </row>
    <row r="10" spans="1:14" ht="112.5">
      <c r="A10" s="15" t="s">
        <v>82</v>
      </c>
      <c r="B10" s="15">
        <v>2</v>
      </c>
      <c r="C10" s="16">
        <v>40920</v>
      </c>
      <c r="D10" s="17" t="s">
        <v>171</v>
      </c>
      <c r="E10" s="18" t="s">
        <v>156</v>
      </c>
      <c r="F10" s="18" t="s">
        <v>43</v>
      </c>
      <c r="G10" s="12">
        <v>500</v>
      </c>
      <c r="H10" s="13">
        <v>500</v>
      </c>
      <c r="I10" s="12">
        <v>2000</v>
      </c>
      <c r="J10" s="12">
        <f>I10/2</f>
        <v>1000</v>
      </c>
      <c r="K10" s="12">
        <v>1500</v>
      </c>
      <c r="L10" s="13">
        <v>500</v>
      </c>
      <c r="M10" s="12">
        <v>500</v>
      </c>
      <c r="N10" s="14">
        <v>500</v>
      </c>
    </row>
    <row r="11" spans="1:14" ht="90">
      <c r="A11" s="15" t="s">
        <v>97</v>
      </c>
      <c r="B11" s="15">
        <v>3</v>
      </c>
      <c r="C11" s="16">
        <v>40947</v>
      </c>
      <c r="D11" s="17" t="s">
        <v>172</v>
      </c>
      <c r="E11" s="48" t="s">
        <v>102</v>
      </c>
      <c r="F11" s="18" t="s">
        <v>150</v>
      </c>
      <c r="G11" s="12">
        <v>0</v>
      </c>
      <c r="H11" s="13">
        <v>0</v>
      </c>
      <c r="I11" s="12">
        <v>10700</v>
      </c>
      <c r="J11" s="12">
        <f>I11/2</f>
        <v>5350</v>
      </c>
      <c r="K11" s="12">
        <v>9900</v>
      </c>
      <c r="L11" s="13">
        <v>800</v>
      </c>
      <c r="M11" s="12">
        <v>800</v>
      </c>
      <c r="N11" s="14">
        <v>800</v>
      </c>
    </row>
    <row r="12" spans="1:14" ht="12">
      <c r="A12" s="24"/>
      <c r="B12" s="25"/>
      <c r="C12" s="25"/>
      <c r="D12" s="49"/>
      <c r="E12" s="33"/>
      <c r="F12" s="30"/>
      <c r="G12" s="28"/>
      <c r="H12" s="28"/>
      <c r="I12" s="33"/>
      <c r="J12" s="28"/>
      <c r="K12" s="33"/>
      <c r="L12" s="28"/>
      <c r="M12" s="28"/>
      <c r="N12" s="32"/>
    </row>
    <row r="13" spans="1:14" ht="146.25">
      <c r="A13" s="15" t="s">
        <v>103</v>
      </c>
      <c r="B13" s="15">
        <v>4</v>
      </c>
      <c r="C13" s="16">
        <v>40830</v>
      </c>
      <c r="D13" s="17" t="s">
        <v>173</v>
      </c>
      <c r="E13" s="18" t="s">
        <v>152</v>
      </c>
      <c r="F13" s="18" t="s">
        <v>151</v>
      </c>
      <c r="G13" s="12">
        <v>10000</v>
      </c>
      <c r="H13" s="13">
        <v>10000</v>
      </c>
      <c r="I13" s="12">
        <v>68188.1</v>
      </c>
      <c r="J13" s="12">
        <f>I13/2</f>
        <v>34094.05</v>
      </c>
      <c r="K13" s="12">
        <v>1388.1</v>
      </c>
      <c r="L13" s="13">
        <v>10000</v>
      </c>
      <c r="M13" s="12">
        <v>10000</v>
      </c>
      <c r="N13" s="14">
        <v>10000</v>
      </c>
    </row>
    <row r="14" spans="1:14" ht="99">
      <c r="A14" s="143" t="s">
        <v>47</v>
      </c>
      <c r="B14" s="67"/>
      <c r="C14" s="111">
        <v>40830</v>
      </c>
      <c r="D14" s="133" t="s">
        <v>158</v>
      </c>
      <c r="E14" s="114"/>
      <c r="F14" s="114" t="s">
        <v>157</v>
      </c>
      <c r="G14" s="115"/>
      <c r="H14" s="116">
        <v>10000</v>
      </c>
      <c r="I14" s="115"/>
      <c r="J14" s="115" t="s">
        <v>85</v>
      </c>
      <c r="K14" s="115" t="s">
        <v>85</v>
      </c>
      <c r="L14" s="116">
        <v>12800</v>
      </c>
      <c r="M14" s="115">
        <v>2800</v>
      </c>
      <c r="N14" s="117">
        <v>2800</v>
      </c>
    </row>
    <row r="15" spans="1:14" ht="29.25" customHeight="1">
      <c r="A15" s="180" t="s">
        <v>49</v>
      </c>
      <c r="B15" s="181"/>
      <c r="C15" s="181"/>
      <c r="D15" s="181"/>
      <c r="E15" s="181"/>
      <c r="F15" s="181"/>
      <c r="G15" s="181"/>
      <c r="H15" s="181"/>
      <c r="I15" s="181"/>
      <c r="J15" s="181"/>
      <c r="K15" s="181"/>
      <c r="L15" s="181"/>
      <c r="M15" s="181"/>
      <c r="N15" s="182"/>
    </row>
    <row r="16" spans="1:14" ht="12">
      <c r="A16" s="183" t="s">
        <v>85</v>
      </c>
      <c r="B16" s="178"/>
      <c r="C16" s="178"/>
      <c r="D16" s="178"/>
      <c r="E16" s="178"/>
      <c r="F16" s="178"/>
      <c r="G16" s="178"/>
      <c r="H16" s="178"/>
      <c r="I16" s="178"/>
      <c r="J16" s="178"/>
      <c r="K16" s="178"/>
      <c r="L16" s="178"/>
      <c r="M16" s="178"/>
      <c r="N16" s="179"/>
    </row>
    <row r="17" spans="1:14" ht="12">
      <c r="A17" s="15" t="s">
        <v>82</v>
      </c>
      <c r="B17" s="15"/>
      <c r="C17" s="15"/>
      <c r="D17" s="17" t="s">
        <v>99</v>
      </c>
      <c r="E17" s="48" t="s">
        <v>105</v>
      </c>
      <c r="F17" s="18"/>
      <c r="G17" s="12">
        <v>1000</v>
      </c>
      <c r="H17" s="13">
        <v>1000</v>
      </c>
      <c r="I17" s="48"/>
      <c r="J17" s="12"/>
      <c r="K17" s="48"/>
      <c r="L17" s="12"/>
      <c r="M17" s="12"/>
      <c r="N17" s="14"/>
    </row>
    <row r="18" spans="1:14" ht="123.75">
      <c r="A18" s="15" t="s">
        <v>97</v>
      </c>
      <c r="B18" s="15">
        <v>5</v>
      </c>
      <c r="C18" s="16">
        <v>40877</v>
      </c>
      <c r="D18" s="17" t="s">
        <v>174</v>
      </c>
      <c r="E18" s="48" t="s">
        <v>105</v>
      </c>
      <c r="F18" s="18" t="s">
        <v>66</v>
      </c>
      <c r="G18" s="12">
        <v>0</v>
      </c>
      <c r="H18" s="13">
        <v>800</v>
      </c>
      <c r="I18" s="12">
        <f>81755-1300</f>
        <v>80455</v>
      </c>
      <c r="J18" s="12">
        <f>I18/2</f>
        <v>40227.5</v>
      </c>
      <c r="K18" s="12">
        <v>55500</v>
      </c>
      <c r="L18" s="13">
        <v>5000</v>
      </c>
      <c r="M18" s="12">
        <v>2800</v>
      </c>
      <c r="N18" s="14">
        <v>2800</v>
      </c>
    </row>
    <row r="19" spans="1:14" ht="12">
      <c r="A19" s="15" t="s">
        <v>103</v>
      </c>
      <c r="B19" s="15"/>
      <c r="C19" s="15"/>
      <c r="D19" s="17" t="s">
        <v>99</v>
      </c>
      <c r="E19" s="48" t="s">
        <v>105</v>
      </c>
      <c r="F19" s="18"/>
      <c r="G19" s="12">
        <v>1000</v>
      </c>
      <c r="H19" s="13">
        <v>1000</v>
      </c>
      <c r="I19" s="48"/>
      <c r="J19" s="12"/>
      <c r="K19" s="48"/>
      <c r="L19" s="12"/>
      <c r="M19" s="12"/>
      <c r="N19" s="14"/>
    </row>
    <row r="20" spans="1:14" ht="12">
      <c r="A20" s="24"/>
      <c r="B20" s="25"/>
      <c r="C20" s="25"/>
      <c r="D20" s="49"/>
      <c r="E20" s="33"/>
      <c r="F20" s="30"/>
      <c r="G20" s="28"/>
      <c r="H20" s="28"/>
      <c r="I20" s="33"/>
      <c r="J20" s="28"/>
      <c r="K20" s="33"/>
      <c r="L20" s="28"/>
      <c r="M20" s="28"/>
      <c r="N20" s="32"/>
    </row>
    <row r="21" spans="1:14" ht="90" customHeight="1">
      <c r="A21" s="15" t="s">
        <v>82</v>
      </c>
      <c r="B21" s="15">
        <v>6</v>
      </c>
      <c r="C21" s="16">
        <v>40837</v>
      </c>
      <c r="D21" s="142" t="s">
        <v>175</v>
      </c>
      <c r="E21" s="106" t="s">
        <v>118</v>
      </c>
      <c r="F21" s="184" t="s">
        <v>130</v>
      </c>
      <c r="G21" s="12">
        <v>500</v>
      </c>
      <c r="H21" s="13">
        <v>1700</v>
      </c>
      <c r="I21" s="12">
        <v>96060.25</v>
      </c>
      <c r="J21" s="12">
        <f>I21/2</f>
        <v>48030.125</v>
      </c>
      <c r="K21" s="48">
        <v>3903.02</v>
      </c>
      <c r="L21" s="13">
        <v>2539.68</v>
      </c>
      <c r="M21" s="12">
        <v>2000</v>
      </c>
      <c r="N21" s="14">
        <v>2000</v>
      </c>
    </row>
    <row r="22" spans="1:14" ht="22.5">
      <c r="A22" s="15" t="s">
        <v>97</v>
      </c>
      <c r="B22" s="15"/>
      <c r="C22" s="15"/>
      <c r="D22" s="17" t="s">
        <v>44</v>
      </c>
      <c r="E22" s="43" t="s">
        <v>117</v>
      </c>
      <c r="F22" s="185"/>
      <c r="G22" s="12">
        <v>800</v>
      </c>
      <c r="H22" s="13">
        <v>800</v>
      </c>
      <c r="I22" s="48"/>
      <c r="J22" s="12"/>
      <c r="K22" s="48"/>
      <c r="L22" s="12"/>
      <c r="M22" s="12"/>
      <c r="N22" s="14"/>
    </row>
    <row r="23" spans="1:14" ht="12">
      <c r="A23" s="157" t="s">
        <v>166</v>
      </c>
      <c r="B23" s="158"/>
      <c r="C23" s="158"/>
      <c r="D23" s="158"/>
      <c r="E23" s="158"/>
      <c r="F23" s="158"/>
      <c r="G23" s="158"/>
      <c r="H23" s="158"/>
      <c r="I23" s="158"/>
      <c r="J23" s="158"/>
      <c r="K23" s="158"/>
      <c r="L23" s="158"/>
      <c r="M23" s="53"/>
      <c r="N23" s="55"/>
    </row>
    <row r="24" spans="1:14" ht="12">
      <c r="A24" s="89"/>
      <c r="B24" s="90"/>
      <c r="C24" s="90"/>
      <c r="D24" s="90"/>
      <c r="E24" s="90"/>
      <c r="F24" s="90"/>
      <c r="G24" s="90"/>
      <c r="H24" s="90"/>
      <c r="I24" s="90"/>
      <c r="J24" s="90"/>
      <c r="K24" s="90"/>
      <c r="L24" s="90"/>
      <c r="M24" s="20"/>
      <c r="N24" s="50"/>
    </row>
    <row r="25" spans="1:14" ht="123.75">
      <c r="A25" s="15" t="s">
        <v>82</v>
      </c>
      <c r="B25" s="15"/>
      <c r="C25" s="16">
        <v>40919</v>
      </c>
      <c r="D25" s="17" t="s">
        <v>176</v>
      </c>
      <c r="E25" s="18" t="s">
        <v>128</v>
      </c>
      <c r="F25" s="18" t="s">
        <v>133</v>
      </c>
      <c r="G25" s="12">
        <v>250</v>
      </c>
      <c r="H25" s="13">
        <v>550</v>
      </c>
      <c r="I25" s="48"/>
      <c r="J25" s="12"/>
      <c r="K25" s="48"/>
      <c r="L25" s="13">
        <v>550</v>
      </c>
      <c r="M25" s="12"/>
      <c r="N25" s="14"/>
    </row>
    <row r="26" spans="1:14" ht="45">
      <c r="A26" s="15" t="s">
        <v>97</v>
      </c>
      <c r="B26" s="15">
        <v>7</v>
      </c>
      <c r="C26" s="16">
        <v>40917</v>
      </c>
      <c r="D26" s="17" t="s">
        <v>177</v>
      </c>
      <c r="E26" s="18" t="s">
        <v>127</v>
      </c>
      <c r="F26" s="18" t="s">
        <v>131</v>
      </c>
      <c r="G26" s="12">
        <v>800</v>
      </c>
      <c r="H26" s="13">
        <v>800</v>
      </c>
      <c r="I26" s="12">
        <v>39185.14</v>
      </c>
      <c r="J26" s="12">
        <f>I26/2</f>
        <v>19592.57</v>
      </c>
      <c r="K26" s="12">
        <v>6595.14</v>
      </c>
      <c r="L26" s="13">
        <v>1000</v>
      </c>
      <c r="M26" s="12">
        <v>2350</v>
      </c>
      <c r="N26" s="14">
        <v>2350</v>
      </c>
    </row>
    <row r="27" spans="1:14" ht="45">
      <c r="A27" s="15" t="s">
        <v>103</v>
      </c>
      <c r="B27" s="15"/>
      <c r="C27" s="16">
        <v>40693</v>
      </c>
      <c r="D27" s="17" t="s">
        <v>176</v>
      </c>
      <c r="E27" s="18" t="s">
        <v>129</v>
      </c>
      <c r="F27" s="18" t="s">
        <v>132</v>
      </c>
      <c r="G27" s="12">
        <v>1000</v>
      </c>
      <c r="H27" s="13">
        <v>1000</v>
      </c>
      <c r="I27" s="48"/>
      <c r="J27" s="12"/>
      <c r="K27" s="48"/>
      <c r="L27" s="13">
        <v>1000</v>
      </c>
      <c r="M27" s="12"/>
      <c r="N27" s="14"/>
    </row>
    <row r="28" spans="1:14" ht="12">
      <c r="A28" s="104"/>
      <c r="B28" s="104"/>
      <c r="C28" s="64"/>
      <c r="D28" s="144"/>
      <c r="E28" s="52"/>
      <c r="F28" s="52"/>
      <c r="G28" s="53"/>
      <c r="H28" s="66"/>
      <c r="I28" s="54"/>
      <c r="J28" s="53"/>
      <c r="K28" s="54"/>
      <c r="L28" s="66"/>
      <c r="M28" s="53"/>
      <c r="N28" s="118"/>
    </row>
    <row r="29" spans="1:14" ht="12">
      <c r="A29" s="22"/>
      <c r="B29" s="22"/>
      <c r="C29" s="22"/>
      <c r="D29" s="57"/>
      <c r="E29" s="19"/>
      <c r="F29" s="19"/>
      <c r="G29" s="20"/>
      <c r="H29" s="20"/>
      <c r="I29" s="58"/>
      <c r="J29" s="20"/>
      <c r="K29" s="58"/>
      <c r="L29" s="20"/>
      <c r="M29" s="20"/>
      <c r="N29" s="119"/>
    </row>
    <row r="30" spans="1:14" ht="90">
      <c r="A30" s="67" t="s">
        <v>82</v>
      </c>
      <c r="B30" s="67"/>
      <c r="C30" s="111">
        <v>40814</v>
      </c>
      <c r="D30" s="133" t="s">
        <v>178</v>
      </c>
      <c r="E30" s="114" t="s">
        <v>148</v>
      </c>
      <c r="F30" s="114" t="s">
        <v>149</v>
      </c>
      <c r="G30" s="115">
        <v>0</v>
      </c>
      <c r="H30" s="116">
        <v>1400</v>
      </c>
      <c r="I30" s="115"/>
      <c r="J30" s="115"/>
      <c r="K30" s="115"/>
      <c r="L30" s="116">
        <v>1400</v>
      </c>
      <c r="M30" s="115"/>
      <c r="N30" s="117"/>
    </row>
    <row r="31" spans="1:14" ht="112.5">
      <c r="A31" s="15" t="s">
        <v>97</v>
      </c>
      <c r="B31" s="15">
        <v>8</v>
      </c>
      <c r="C31" s="16">
        <v>40812</v>
      </c>
      <c r="D31" s="17" t="s">
        <v>179</v>
      </c>
      <c r="E31" s="18" t="s">
        <v>183</v>
      </c>
      <c r="F31" s="18" t="s">
        <v>170</v>
      </c>
      <c r="G31" s="12">
        <v>500</v>
      </c>
      <c r="H31" s="13">
        <v>500</v>
      </c>
      <c r="I31" s="12">
        <v>62208</v>
      </c>
      <c r="J31" s="12">
        <f>I31/2</f>
        <v>31104</v>
      </c>
      <c r="K31" s="12">
        <v>53848</v>
      </c>
      <c r="L31" s="13">
        <v>500</v>
      </c>
      <c r="M31" s="12">
        <v>1900</v>
      </c>
      <c r="N31" s="14">
        <v>1900</v>
      </c>
    </row>
    <row r="32" spans="1:14" ht="12">
      <c r="A32" s="24"/>
      <c r="B32" s="25"/>
      <c r="C32" s="25"/>
      <c r="D32" s="49"/>
      <c r="E32" s="30"/>
      <c r="F32" s="30"/>
      <c r="G32" s="28"/>
      <c r="H32" s="28"/>
      <c r="I32" s="33"/>
      <c r="J32" s="28"/>
      <c r="K32" s="33"/>
      <c r="L32" s="28"/>
      <c r="M32" s="28"/>
      <c r="N32" s="32"/>
    </row>
    <row r="33" spans="1:14" ht="90">
      <c r="A33" s="15" t="s">
        <v>103</v>
      </c>
      <c r="B33" s="15">
        <v>9</v>
      </c>
      <c r="C33" s="16">
        <v>40745</v>
      </c>
      <c r="D33" s="17" t="s">
        <v>180</v>
      </c>
      <c r="E33" s="18" t="s">
        <v>67</v>
      </c>
      <c r="F33" s="18" t="s">
        <v>68</v>
      </c>
      <c r="G33" s="12">
        <v>2000</v>
      </c>
      <c r="H33" s="13">
        <v>2000</v>
      </c>
      <c r="I33" s="12">
        <v>79770</v>
      </c>
      <c r="J33" s="12">
        <f>I33/2</f>
        <v>39885</v>
      </c>
      <c r="K33" s="12">
        <v>13000</v>
      </c>
      <c r="L33" s="13">
        <v>2500</v>
      </c>
      <c r="M33" s="12">
        <v>2000</v>
      </c>
      <c r="N33" s="14">
        <v>2000</v>
      </c>
    </row>
    <row r="34" spans="1:14" ht="12">
      <c r="A34" s="24"/>
      <c r="B34" s="25"/>
      <c r="C34" s="25"/>
      <c r="D34" s="49"/>
      <c r="E34" s="30"/>
      <c r="F34" s="30"/>
      <c r="G34" s="28"/>
      <c r="H34" s="28"/>
      <c r="I34" s="33"/>
      <c r="J34" s="28"/>
      <c r="K34" s="33"/>
      <c r="L34" s="28"/>
      <c r="M34" s="28"/>
      <c r="N34" s="32"/>
    </row>
    <row r="35" spans="1:14" ht="56.25">
      <c r="A35" s="15" t="s">
        <v>82</v>
      </c>
      <c r="B35" s="15">
        <v>10</v>
      </c>
      <c r="C35" s="16">
        <v>40981</v>
      </c>
      <c r="D35" s="17" t="s">
        <v>181</v>
      </c>
      <c r="E35" s="18" t="s">
        <v>70</v>
      </c>
      <c r="F35" s="18" t="s">
        <v>72</v>
      </c>
      <c r="G35" s="12">
        <v>6208.48</v>
      </c>
      <c r="H35" s="13">
        <v>4000</v>
      </c>
      <c r="I35" s="12">
        <v>20293.9</v>
      </c>
      <c r="J35" s="12">
        <f>I35/2</f>
        <v>10146.95</v>
      </c>
      <c r="K35" s="12">
        <v>6343.9</v>
      </c>
      <c r="L35" s="13">
        <v>6000</v>
      </c>
      <c r="M35" s="12">
        <v>0</v>
      </c>
      <c r="N35" s="14">
        <v>0</v>
      </c>
    </row>
    <row r="36" spans="1:14" ht="56.25">
      <c r="A36" s="15"/>
      <c r="B36" s="15">
        <v>11</v>
      </c>
      <c r="C36" s="16">
        <v>40988</v>
      </c>
      <c r="D36" s="17" t="s">
        <v>0</v>
      </c>
      <c r="E36" s="18" t="s">
        <v>71</v>
      </c>
      <c r="F36" s="18" t="s">
        <v>73</v>
      </c>
      <c r="G36" s="12">
        <v>0</v>
      </c>
      <c r="H36" s="13">
        <v>0</v>
      </c>
      <c r="I36" s="12">
        <v>14203.6</v>
      </c>
      <c r="J36" s="12">
        <f>I36/2</f>
        <v>7101.8</v>
      </c>
      <c r="K36" s="12">
        <v>11703.62</v>
      </c>
      <c r="L36" s="13">
        <v>2500</v>
      </c>
      <c r="M36" s="12">
        <v>0</v>
      </c>
      <c r="N36" s="14">
        <v>0</v>
      </c>
    </row>
    <row r="37" spans="1:14" ht="12">
      <c r="A37" s="159" t="s">
        <v>50</v>
      </c>
      <c r="B37" s="160"/>
      <c r="C37" s="160"/>
      <c r="D37" s="160"/>
      <c r="E37" s="160"/>
      <c r="F37" s="160"/>
      <c r="G37" s="160"/>
      <c r="H37" s="160"/>
      <c r="I37" s="160"/>
      <c r="J37" s="160"/>
      <c r="K37" s="160"/>
      <c r="L37" s="160"/>
      <c r="M37" s="160"/>
      <c r="N37" s="161"/>
    </row>
    <row r="38" spans="1:14" ht="12">
      <c r="A38" s="21"/>
      <c r="B38" s="22"/>
      <c r="C38" s="22"/>
      <c r="D38" s="57"/>
      <c r="E38" s="19"/>
      <c r="F38" s="19"/>
      <c r="G38" s="20"/>
      <c r="H38" s="20"/>
      <c r="I38" s="58"/>
      <c r="J38" s="20"/>
      <c r="K38" s="58"/>
      <c r="L38" s="20"/>
      <c r="M38" s="20"/>
      <c r="N38" s="50"/>
    </row>
    <row r="39" spans="1:14" ht="112.5">
      <c r="A39" s="15" t="s">
        <v>97</v>
      </c>
      <c r="B39" s="15">
        <v>12</v>
      </c>
      <c r="C39" s="16">
        <v>40875</v>
      </c>
      <c r="D39" s="17" t="s">
        <v>1</v>
      </c>
      <c r="E39" s="18" t="s">
        <v>74</v>
      </c>
      <c r="F39" s="43" t="s">
        <v>2</v>
      </c>
      <c r="G39" s="12">
        <v>800</v>
      </c>
      <c r="H39" s="13">
        <v>800</v>
      </c>
      <c r="I39" s="12">
        <v>850</v>
      </c>
      <c r="J39" s="12">
        <f>I39/2</f>
        <v>425</v>
      </c>
      <c r="K39" s="12">
        <v>50</v>
      </c>
      <c r="L39" s="13">
        <v>800</v>
      </c>
      <c r="M39" s="12">
        <v>425</v>
      </c>
      <c r="N39" s="14">
        <v>425</v>
      </c>
    </row>
    <row r="40" spans="1:14" ht="12">
      <c r="A40" s="159" t="s">
        <v>168</v>
      </c>
      <c r="B40" s="160"/>
      <c r="C40" s="160"/>
      <c r="D40" s="160"/>
      <c r="E40" s="160"/>
      <c r="F40" s="160"/>
      <c r="G40" s="160"/>
      <c r="H40" s="160"/>
      <c r="I40" s="160"/>
      <c r="J40" s="160"/>
      <c r="K40" s="160"/>
      <c r="L40" s="160"/>
      <c r="M40" s="160"/>
      <c r="N40" s="161"/>
    </row>
    <row r="41" spans="1:14" ht="12">
      <c r="A41" s="21"/>
      <c r="B41" s="22"/>
      <c r="C41" s="22"/>
      <c r="D41" s="23" t="s">
        <v>85</v>
      </c>
      <c r="E41" s="91" t="s">
        <v>85</v>
      </c>
      <c r="F41" s="91" t="s">
        <v>85</v>
      </c>
      <c r="G41" s="20"/>
      <c r="H41" s="20"/>
      <c r="I41" s="58"/>
      <c r="J41" s="20"/>
      <c r="K41" s="58"/>
      <c r="L41" s="20"/>
      <c r="M41" s="20"/>
      <c r="N41" s="50"/>
    </row>
    <row r="42" spans="1:14" ht="12">
      <c r="A42" s="24"/>
      <c r="B42" s="25"/>
      <c r="C42" s="25"/>
      <c r="D42" s="59"/>
      <c r="E42" s="30"/>
      <c r="F42" s="30"/>
      <c r="G42" s="28"/>
      <c r="H42" s="28"/>
      <c r="I42" s="33"/>
      <c r="J42" s="28"/>
      <c r="K42" s="33"/>
      <c r="L42" s="28"/>
      <c r="M42" s="28"/>
      <c r="N42" s="32"/>
    </row>
    <row r="43" spans="1:14" ht="15">
      <c r="A43" s="15"/>
      <c r="B43" s="15"/>
      <c r="C43" s="15"/>
      <c r="D43" s="60" t="s">
        <v>84</v>
      </c>
      <c r="E43" s="48"/>
      <c r="F43" s="18"/>
      <c r="G43" s="48"/>
      <c r="H43" s="48"/>
      <c r="I43" s="48"/>
      <c r="J43" s="12"/>
      <c r="K43" s="48"/>
      <c r="L43" s="12"/>
      <c r="M43" s="12"/>
      <c r="N43" s="14"/>
    </row>
    <row r="44" spans="1:14" ht="112.5">
      <c r="A44" s="63" t="s">
        <v>146</v>
      </c>
      <c r="B44" s="63">
        <v>13</v>
      </c>
      <c r="C44" s="92">
        <v>40987</v>
      </c>
      <c r="D44" s="93" t="s">
        <v>3</v>
      </c>
      <c r="E44" s="94" t="s">
        <v>159</v>
      </c>
      <c r="F44" s="93" t="s">
        <v>160</v>
      </c>
      <c r="G44" s="95">
        <v>0</v>
      </c>
      <c r="H44" s="96">
        <v>350</v>
      </c>
      <c r="I44" s="95">
        <v>18640</v>
      </c>
      <c r="J44" s="95">
        <f>I44/2</f>
        <v>9320</v>
      </c>
      <c r="K44" s="95">
        <v>17237.5</v>
      </c>
      <c r="L44" s="96">
        <v>800</v>
      </c>
      <c r="M44" s="95">
        <v>350</v>
      </c>
      <c r="N44" s="97">
        <v>350</v>
      </c>
    </row>
    <row r="45" spans="1:14" ht="12">
      <c r="A45" s="159" t="s">
        <v>51</v>
      </c>
      <c r="B45" s="160"/>
      <c r="C45" s="160"/>
      <c r="D45" s="160"/>
      <c r="E45" s="160"/>
      <c r="F45" s="160"/>
      <c r="G45" s="160"/>
      <c r="H45" s="160"/>
      <c r="I45" s="160"/>
      <c r="J45" s="160"/>
      <c r="K45" s="160"/>
      <c r="L45" s="160"/>
      <c r="M45" s="160"/>
      <c r="N45" s="161"/>
    </row>
    <row r="46" spans="1:14" ht="12">
      <c r="A46" s="21"/>
      <c r="B46" s="22"/>
      <c r="C46" s="109"/>
      <c r="D46" s="91"/>
      <c r="E46" s="19"/>
      <c r="F46" s="91"/>
      <c r="G46" s="20"/>
      <c r="H46" s="110"/>
      <c r="I46" s="20"/>
      <c r="J46" s="20"/>
      <c r="K46" s="20"/>
      <c r="L46" s="110"/>
      <c r="M46" s="20"/>
      <c r="N46" s="50"/>
    </row>
    <row r="47" spans="1:14" ht="90">
      <c r="A47" s="15" t="s">
        <v>82</v>
      </c>
      <c r="B47" s="15">
        <v>14</v>
      </c>
      <c r="C47" s="16">
        <v>40921</v>
      </c>
      <c r="D47" s="17" t="s">
        <v>4</v>
      </c>
      <c r="E47" s="18" t="s">
        <v>90</v>
      </c>
      <c r="F47" s="18" t="s">
        <v>142</v>
      </c>
      <c r="G47" s="12">
        <v>1000</v>
      </c>
      <c r="H47" s="13">
        <v>1000</v>
      </c>
      <c r="I47" s="62">
        <v>1350</v>
      </c>
      <c r="J47" s="62">
        <f>I47/2</f>
        <v>675</v>
      </c>
      <c r="K47" s="62">
        <v>350</v>
      </c>
      <c r="L47" s="13">
        <v>1000</v>
      </c>
      <c r="M47" s="12">
        <v>675</v>
      </c>
      <c r="N47" s="14">
        <v>675</v>
      </c>
    </row>
    <row r="48" spans="1:14" ht="12">
      <c r="A48" s="51" t="s">
        <v>167</v>
      </c>
      <c r="B48" s="104"/>
      <c r="C48" s="104"/>
      <c r="D48" s="104"/>
      <c r="E48" s="104"/>
      <c r="F48" s="104"/>
      <c r="G48" s="104"/>
      <c r="H48" s="104"/>
      <c r="I48" s="104"/>
      <c r="J48" s="104"/>
      <c r="K48" s="104"/>
      <c r="L48" s="104"/>
      <c r="M48" s="104"/>
      <c r="N48" s="105"/>
    </row>
    <row r="49" spans="1:14" s="31" customFormat="1" ht="12">
      <c r="A49" s="104"/>
      <c r="B49" s="104"/>
      <c r="C49" s="104"/>
      <c r="D49" s="104"/>
      <c r="E49" s="104"/>
      <c r="F49" s="104"/>
      <c r="G49" s="104"/>
      <c r="H49" s="104"/>
      <c r="I49" s="104"/>
      <c r="J49" s="104"/>
      <c r="K49" s="104"/>
      <c r="L49" s="104"/>
      <c r="M49" s="104"/>
      <c r="N49" s="104"/>
    </row>
    <row r="50" spans="1:14" s="31" customFormat="1" ht="12">
      <c r="A50" s="22"/>
      <c r="B50" s="22"/>
      <c r="C50" s="22"/>
      <c r="D50" s="22"/>
      <c r="E50" s="22"/>
      <c r="F50" s="22"/>
      <c r="G50" s="22"/>
      <c r="H50" s="22"/>
      <c r="I50" s="22"/>
      <c r="J50" s="22"/>
      <c r="K50" s="22"/>
      <c r="L50" s="22"/>
      <c r="M50" s="22"/>
      <c r="N50" s="22"/>
    </row>
    <row r="51" spans="1:14" ht="15">
      <c r="A51" s="67"/>
      <c r="B51" s="67"/>
      <c r="C51" s="67"/>
      <c r="D51" s="145" t="s">
        <v>87</v>
      </c>
      <c r="E51" s="113"/>
      <c r="F51" s="114"/>
      <c r="G51" s="115"/>
      <c r="H51" s="115"/>
      <c r="I51" s="113"/>
      <c r="J51" s="115"/>
      <c r="K51" s="113"/>
      <c r="L51" s="115"/>
      <c r="M51" s="115"/>
      <c r="N51" s="117"/>
    </row>
    <row r="52" spans="1:14" ht="191.25">
      <c r="A52" s="15" t="s">
        <v>82</v>
      </c>
      <c r="B52" s="15">
        <v>15</v>
      </c>
      <c r="C52" s="16">
        <v>40973</v>
      </c>
      <c r="D52" s="61" t="s">
        <v>5</v>
      </c>
      <c r="E52" s="18" t="s">
        <v>96</v>
      </c>
      <c r="F52" s="18" t="s">
        <v>139</v>
      </c>
      <c r="G52" s="12">
        <v>4500</v>
      </c>
      <c r="H52" s="13">
        <v>5000</v>
      </c>
      <c r="I52" s="12">
        <v>9550</v>
      </c>
      <c r="J52" s="12">
        <f>I52/2</f>
        <v>4775</v>
      </c>
      <c r="K52" s="12">
        <v>1500</v>
      </c>
      <c r="L52" s="13">
        <v>5500</v>
      </c>
      <c r="M52" s="12">
        <v>4775</v>
      </c>
      <c r="N52" s="14">
        <v>4775</v>
      </c>
    </row>
    <row r="53" spans="1:14" ht="225">
      <c r="A53" s="15" t="s">
        <v>103</v>
      </c>
      <c r="B53" s="15">
        <v>16</v>
      </c>
      <c r="C53" s="16">
        <v>40882</v>
      </c>
      <c r="D53" s="61" t="s">
        <v>6</v>
      </c>
      <c r="E53" s="18" t="s">
        <v>106</v>
      </c>
      <c r="F53" s="18" t="s">
        <v>80</v>
      </c>
      <c r="G53" s="12">
        <v>15000</v>
      </c>
      <c r="H53" s="13">
        <v>15000</v>
      </c>
      <c r="I53" s="12">
        <v>170005.15</v>
      </c>
      <c r="J53" s="12">
        <f>I53/2</f>
        <v>85002.575</v>
      </c>
      <c r="K53" s="12">
        <v>19385.19</v>
      </c>
      <c r="L53" s="13">
        <v>15000</v>
      </c>
      <c r="M53" s="12">
        <v>15000</v>
      </c>
      <c r="N53" s="14">
        <v>15000</v>
      </c>
    </row>
    <row r="54" spans="1:14" ht="12">
      <c r="A54" s="24"/>
      <c r="B54" s="25"/>
      <c r="C54" s="25"/>
      <c r="D54" s="30"/>
      <c r="E54" s="33"/>
      <c r="F54" s="30"/>
      <c r="G54" s="28"/>
      <c r="H54" s="28"/>
      <c r="I54" s="33"/>
      <c r="J54" s="28"/>
      <c r="K54" s="33"/>
      <c r="L54" s="28"/>
      <c r="M54" s="28"/>
      <c r="N54" s="32"/>
    </row>
    <row r="55" spans="1:14" ht="15">
      <c r="A55" s="15"/>
      <c r="B55" s="15"/>
      <c r="C55" s="15"/>
      <c r="D55" s="60" t="s">
        <v>89</v>
      </c>
      <c r="E55" s="48"/>
      <c r="F55" s="18"/>
      <c r="G55" s="12"/>
      <c r="H55" s="12"/>
      <c r="I55" s="48"/>
      <c r="J55" s="12"/>
      <c r="K55" s="48"/>
      <c r="L55" s="12"/>
      <c r="M55" s="12"/>
      <c r="N55" s="14"/>
    </row>
    <row r="56" spans="1:14" ht="45">
      <c r="A56" s="15" t="s">
        <v>82</v>
      </c>
      <c r="B56" s="15"/>
      <c r="C56" s="15"/>
      <c r="D56" s="61" t="s">
        <v>7</v>
      </c>
      <c r="E56" s="48" t="s">
        <v>100</v>
      </c>
      <c r="F56" s="18"/>
      <c r="G56" s="12">
        <v>3000</v>
      </c>
      <c r="H56" s="13">
        <v>4932.08</v>
      </c>
      <c r="I56" s="48"/>
      <c r="J56" s="12"/>
      <c r="K56" s="48"/>
      <c r="L56" s="12"/>
      <c r="M56" s="12"/>
      <c r="N56" s="14"/>
    </row>
    <row r="57" spans="1:14" ht="90">
      <c r="A57" s="63" t="s">
        <v>97</v>
      </c>
      <c r="B57" s="63">
        <v>17</v>
      </c>
      <c r="C57" s="93" t="s">
        <v>78</v>
      </c>
      <c r="D57" s="93" t="s">
        <v>7</v>
      </c>
      <c r="E57" s="94" t="s">
        <v>101</v>
      </c>
      <c r="F57" s="94" t="s">
        <v>76</v>
      </c>
      <c r="G57" s="95">
        <v>800</v>
      </c>
      <c r="H57" s="96">
        <v>800</v>
      </c>
      <c r="I57" s="95">
        <v>61730</v>
      </c>
      <c r="J57" s="95">
        <f>I57/2</f>
        <v>30865</v>
      </c>
      <c r="K57" s="95">
        <v>29330</v>
      </c>
      <c r="L57" s="96">
        <v>12000</v>
      </c>
      <c r="M57" s="95">
        <v>5700</v>
      </c>
      <c r="N57" s="97">
        <v>5700</v>
      </c>
    </row>
    <row r="58" spans="1:14" ht="12.75" customHeight="1">
      <c r="A58" s="177" t="s">
        <v>52</v>
      </c>
      <c r="B58" s="178"/>
      <c r="C58" s="178"/>
      <c r="D58" s="178"/>
      <c r="E58" s="178"/>
      <c r="F58" s="178"/>
      <c r="G58" s="25"/>
      <c r="H58" s="25"/>
      <c r="I58" s="25"/>
      <c r="J58" s="25"/>
      <c r="K58" s="25"/>
      <c r="L58" s="25"/>
      <c r="M58" s="25"/>
      <c r="N58" s="103"/>
    </row>
    <row r="59" spans="1:14" ht="12">
      <c r="A59" s="22"/>
      <c r="B59" s="22"/>
      <c r="C59" s="22"/>
      <c r="D59" s="22"/>
      <c r="E59" s="22"/>
      <c r="F59" s="22"/>
      <c r="G59" s="22"/>
      <c r="H59" s="22"/>
      <c r="I59" s="22"/>
      <c r="J59" s="22"/>
      <c r="K59" s="22"/>
      <c r="L59" s="22"/>
      <c r="M59" s="22"/>
      <c r="N59" s="22"/>
    </row>
    <row r="60" spans="1:14" ht="157.5">
      <c r="A60" s="15" t="s">
        <v>82</v>
      </c>
      <c r="B60" s="15">
        <v>18</v>
      </c>
      <c r="C60" s="16">
        <v>40899</v>
      </c>
      <c r="D60" s="61" t="s">
        <v>8</v>
      </c>
      <c r="E60" s="18" t="s">
        <v>9</v>
      </c>
      <c r="F60" s="61" t="s">
        <v>79</v>
      </c>
      <c r="G60" s="12">
        <v>1000</v>
      </c>
      <c r="H60" s="13">
        <v>1000</v>
      </c>
      <c r="I60" s="12">
        <v>2000</v>
      </c>
      <c r="J60" s="12">
        <f>I60/2</f>
        <v>1000</v>
      </c>
      <c r="K60" s="12">
        <v>1000</v>
      </c>
      <c r="L60" s="13">
        <v>1000</v>
      </c>
      <c r="M60" s="12">
        <v>1000</v>
      </c>
      <c r="N60" s="14">
        <v>1000</v>
      </c>
    </row>
    <row r="61" spans="1:14" ht="12">
      <c r="A61" s="24"/>
      <c r="B61" s="25"/>
      <c r="C61" s="26"/>
      <c r="D61" s="27"/>
      <c r="E61" s="30"/>
      <c r="F61" s="27"/>
      <c r="G61" s="28"/>
      <c r="H61" s="29"/>
      <c r="I61" s="28"/>
      <c r="J61" s="28"/>
      <c r="K61" s="28"/>
      <c r="L61" s="29"/>
      <c r="M61" s="28"/>
      <c r="N61" s="32"/>
    </row>
    <row r="62" spans="1:14" ht="146.25">
      <c r="A62" s="15" t="s">
        <v>82</v>
      </c>
      <c r="B62" s="15">
        <v>19</v>
      </c>
      <c r="C62" s="16">
        <v>40953</v>
      </c>
      <c r="D62" s="61" t="s">
        <v>10</v>
      </c>
      <c r="E62" s="18" t="s">
        <v>163</v>
      </c>
      <c r="F62" s="18" t="s">
        <v>45</v>
      </c>
      <c r="G62" s="12">
        <v>400</v>
      </c>
      <c r="H62" s="13">
        <v>400</v>
      </c>
      <c r="I62" s="12">
        <v>1385</v>
      </c>
      <c r="J62" s="12">
        <f>I62/2</f>
        <v>692.5</v>
      </c>
      <c r="K62" s="12">
        <v>385</v>
      </c>
      <c r="L62" s="13">
        <v>400</v>
      </c>
      <c r="M62" s="12">
        <v>400</v>
      </c>
      <c r="N62" s="14">
        <v>400</v>
      </c>
    </row>
    <row r="63" spans="1:14" ht="12">
      <c r="A63" s="15"/>
      <c r="B63" s="24"/>
      <c r="C63" s="26"/>
      <c r="D63" s="27"/>
      <c r="E63" s="30"/>
      <c r="F63" s="30"/>
      <c r="G63" s="28"/>
      <c r="H63" s="29"/>
      <c r="I63" s="28"/>
      <c r="J63" s="28"/>
      <c r="K63" s="28"/>
      <c r="L63" s="29"/>
      <c r="M63" s="28"/>
      <c r="N63" s="32"/>
    </row>
    <row r="64" spans="1:14" ht="78.75">
      <c r="A64" s="15" t="s">
        <v>82</v>
      </c>
      <c r="B64" s="15">
        <v>20</v>
      </c>
      <c r="C64" s="16">
        <v>40997</v>
      </c>
      <c r="D64" s="61" t="s">
        <v>11</v>
      </c>
      <c r="E64" s="18" t="s">
        <v>140</v>
      </c>
      <c r="F64" s="18" t="s">
        <v>136</v>
      </c>
      <c r="G64" s="12">
        <v>200</v>
      </c>
      <c r="H64" s="13">
        <v>200</v>
      </c>
      <c r="I64" s="12">
        <v>575</v>
      </c>
      <c r="J64" s="12">
        <f>I64/2</f>
        <v>287.5</v>
      </c>
      <c r="K64" s="12">
        <f>I64-L64</f>
        <v>275</v>
      </c>
      <c r="L64" s="13">
        <v>300</v>
      </c>
      <c r="M64" s="12">
        <v>200</v>
      </c>
      <c r="N64" s="14">
        <v>200</v>
      </c>
    </row>
    <row r="65" spans="1:14" ht="12">
      <c r="A65" s="24"/>
      <c r="B65" s="25"/>
      <c r="C65" s="26"/>
      <c r="D65" s="27"/>
      <c r="E65" s="30"/>
      <c r="F65" s="30"/>
      <c r="G65" s="28"/>
      <c r="H65" s="29"/>
      <c r="I65" s="28"/>
      <c r="J65" s="28"/>
      <c r="K65" s="28"/>
      <c r="L65" s="29"/>
      <c r="M65" s="28"/>
      <c r="N65" s="32"/>
    </row>
    <row r="66" spans="1:14" ht="112.5">
      <c r="A66" s="15" t="s">
        <v>82</v>
      </c>
      <c r="B66" s="15">
        <v>21</v>
      </c>
      <c r="C66" s="16">
        <v>40969</v>
      </c>
      <c r="D66" s="61" t="s">
        <v>12</v>
      </c>
      <c r="E66" s="18" t="s">
        <v>15</v>
      </c>
      <c r="F66" s="18" t="s">
        <v>138</v>
      </c>
      <c r="G66" s="12">
        <v>0</v>
      </c>
      <c r="H66" s="13">
        <v>1200</v>
      </c>
      <c r="I66" s="12">
        <v>7565</v>
      </c>
      <c r="J66" s="12">
        <f>I66/2</f>
        <v>3782.5</v>
      </c>
      <c r="K66" s="12">
        <v>1400</v>
      </c>
      <c r="L66" s="13">
        <v>900</v>
      </c>
      <c r="M66" s="12">
        <v>900</v>
      </c>
      <c r="N66" s="14">
        <v>900</v>
      </c>
    </row>
    <row r="67" spans="1:14" ht="67.5">
      <c r="A67" s="15"/>
      <c r="B67" s="15">
        <v>22</v>
      </c>
      <c r="C67" s="16">
        <v>40963</v>
      </c>
      <c r="D67" s="61" t="s">
        <v>13</v>
      </c>
      <c r="E67" s="18" t="s">
        <v>15</v>
      </c>
      <c r="F67" s="18" t="s">
        <v>137</v>
      </c>
      <c r="G67" s="12">
        <v>0</v>
      </c>
      <c r="H67" s="13">
        <v>0</v>
      </c>
      <c r="I67" s="12">
        <v>2380</v>
      </c>
      <c r="J67" s="12">
        <f>I67/2</f>
        <v>1190</v>
      </c>
      <c r="K67" s="12">
        <v>1000</v>
      </c>
      <c r="L67" s="13">
        <v>300</v>
      </c>
      <c r="M67" s="12">
        <v>300</v>
      </c>
      <c r="N67" s="14">
        <v>300</v>
      </c>
    </row>
    <row r="68" spans="1:14" ht="12">
      <c r="A68" s="24"/>
      <c r="B68" s="25"/>
      <c r="C68" s="26"/>
      <c r="D68" s="27"/>
      <c r="E68" s="30"/>
      <c r="F68" s="30"/>
      <c r="G68" s="28"/>
      <c r="H68" s="29"/>
      <c r="I68" s="28"/>
      <c r="J68" s="28"/>
      <c r="K68" s="28"/>
      <c r="L68" s="29"/>
      <c r="M68" s="28"/>
      <c r="N68" s="32"/>
    </row>
    <row r="69" spans="1:14" ht="101.25">
      <c r="A69" s="63" t="s">
        <v>82</v>
      </c>
      <c r="B69" s="63">
        <v>23</v>
      </c>
      <c r="C69" s="92">
        <v>40990</v>
      </c>
      <c r="D69" s="93" t="s">
        <v>14</v>
      </c>
      <c r="E69" s="108" t="s">
        <v>95</v>
      </c>
      <c r="F69" s="94" t="s">
        <v>77</v>
      </c>
      <c r="G69" s="95">
        <v>300</v>
      </c>
      <c r="H69" s="96">
        <v>300</v>
      </c>
      <c r="I69" s="95">
        <v>300</v>
      </c>
      <c r="J69" s="95">
        <f>I69/2</f>
        <v>150</v>
      </c>
      <c r="K69" s="95">
        <v>0</v>
      </c>
      <c r="L69" s="96">
        <v>300</v>
      </c>
      <c r="M69" s="95">
        <v>150</v>
      </c>
      <c r="N69" s="97">
        <v>150</v>
      </c>
    </row>
    <row r="70" spans="1:14" ht="12">
      <c r="A70" s="177" t="s">
        <v>169</v>
      </c>
      <c r="B70" s="178"/>
      <c r="C70" s="178"/>
      <c r="D70" s="178"/>
      <c r="E70" s="178"/>
      <c r="F70" s="178"/>
      <c r="G70" s="178"/>
      <c r="H70" s="178"/>
      <c r="I70" s="178"/>
      <c r="J70" s="178"/>
      <c r="K70" s="178"/>
      <c r="L70" s="178"/>
      <c r="M70" s="178"/>
      <c r="N70" s="179"/>
    </row>
    <row r="71" spans="1:14" ht="12">
      <c r="A71" s="56"/>
      <c r="B71" s="56"/>
      <c r="C71" s="56"/>
      <c r="D71" s="56"/>
      <c r="E71" s="56"/>
      <c r="F71" s="56"/>
      <c r="G71" s="56"/>
      <c r="H71" s="56"/>
      <c r="I71" s="56"/>
      <c r="J71" s="56"/>
      <c r="K71" s="56"/>
      <c r="L71" s="56"/>
      <c r="M71" s="56"/>
      <c r="N71" s="56"/>
    </row>
    <row r="72" spans="1:14" ht="101.25">
      <c r="A72" s="15" t="s">
        <v>97</v>
      </c>
      <c r="B72" s="15">
        <v>24</v>
      </c>
      <c r="C72" s="16">
        <v>40939</v>
      </c>
      <c r="D72" s="61" t="s">
        <v>16</v>
      </c>
      <c r="E72" s="18" t="s">
        <v>141</v>
      </c>
      <c r="F72" s="18" t="s">
        <v>46</v>
      </c>
      <c r="G72" s="12">
        <v>800</v>
      </c>
      <c r="H72" s="13">
        <v>800</v>
      </c>
      <c r="I72" s="12">
        <v>2615.3</v>
      </c>
      <c r="J72" s="12">
        <f>I72/2</f>
        <v>1307.65</v>
      </c>
      <c r="K72" s="12">
        <v>1665.29</v>
      </c>
      <c r="L72" s="13">
        <v>800</v>
      </c>
      <c r="M72" s="12">
        <v>800</v>
      </c>
      <c r="N72" s="14">
        <v>800</v>
      </c>
    </row>
    <row r="73" spans="1:14" ht="12">
      <c r="A73" s="24"/>
      <c r="B73" s="25"/>
      <c r="C73" s="26"/>
      <c r="D73" s="27"/>
      <c r="E73" s="30"/>
      <c r="F73" s="30"/>
      <c r="G73" s="28"/>
      <c r="H73" s="29"/>
      <c r="I73" s="28"/>
      <c r="J73" s="28"/>
      <c r="K73" s="28"/>
      <c r="L73" s="29"/>
      <c r="M73" s="28"/>
      <c r="N73" s="32"/>
    </row>
    <row r="74" spans="1:14" ht="112.5">
      <c r="A74" s="15" t="s">
        <v>97</v>
      </c>
      <c r="B74" s="15">
        <v>25</v>
      </c>
      <c r="C74" s="16">
        <v>41010</v>
      </c>
      <c r="D74" s="61" t="s">
        <v>17</v>
      </c>
      <c r="E74" s="18" t="s">
        <v>98</v>
      </c>
      <c r="F74" s="18" t="s">
        <v>19</v>
      </c>
      <c r="G74" s="12">
        <v>750</v>
      </c>
      <c r="H74" s="13">
        <v>750</v>
      </c>
      <c r="I74" s="12">
        <v>4400</v>
      </c>
      <c r="J74" s="12">
        <f>I74/2</f>
        <v>2200</v>
      </c>
      <c r="K74" s="12">
        <v>2850</v>
      </c>
      <c r="L74" s="13">
        <v>750</v>
      </c>
      <c r="M74" s="12">
        <v>750</v>
      </c>
      <c r="N74" s="14">
        <v>750</v>
      </c>
    </row>
    <row r="75" spans="1:14" ht="12">
      <c r="A75" s="15"/>
      <c r="B75" s="15"/>
      <c r="C75" s="34"/>
      <c r="D75" s="27"/>
      <c r="E75" s="30"/>
      <c r="F75" s="30"/>
      <c r="G75" s="28"/>
      <c r="H75" s="29"/>
      <c r="I75" s="28"/>
      <c r="J75" s="28"/>
      <c r="K75" s="28"/>
      <c r="L75" s="29"/>
      <c r="M75" s="28"/>
      <c r="N75" s="32"/>
    </row>
    <row r="76" spans="1:14" ht="56.25">
      <c r="A76" s="15"/>
      <c r="B76" s="15">
        <v>26</v>
      </c>
      <c r="C76" s="16">
        <v>40990</v>
      </c>
      <c r="D76" s="61" t="s">
        <v>18</v>
      </c>
      <c r="E76" s="48" t="s">
        <v>124</v>
      </c>
      <c r="F76" s="18" t="s">
        <v>134</v>
      </c>
      <c r="G76" s="12">
        <v>0</v>
      </c>
      <c r="H76" s="13">
        <v>0</v>
      </c>
      <c r="I76" s="12">
        <v>150</v>
      </c>
      <c r="J76" s="12">
        <f>I76/2</f>
        <v>75</v>
      </c>
      <c r="K76" s="12">
        <v>0</v>
      </c>
      <c r="L76" s="13">
        <v>150</v>
      </c>
      <c r="M76" s="12">
        <v>75</v>
      </c>
      <c r="N76" s="14">
        <v>75</v>
      </c>
    </row>
    <row r="77" spans="1:14" ht="12">
      <c r="A77" s="159" t="s">
        <v>48</v>
      </c>
      <c r="B77" s="160"/>
      <c r="C77" s="160"/>
      <c r="D77" s="160"/>
      <c r="E77" s="160"/>
      <c r="F77" s="160"/>
      <c r="G77" s="160"/>
      <c r="H77" s="160"/>
      <c r="I77" s="160"/>
      <c r="J77" s="160"/>
      <c r="K77" s="160"/>
      <c r="L77" s="160"/>
      <c r="M77" s="160"/>
      <c r="N77" s="161"/>
    </row>
    <row r="78" spans="1:14" ht="12">
      <c r="A78" s="162"/>
      <c r="B78" s="163"/>
      <c r="C78" s="163"/>
      <c r="D78" s="163"/>
      <c r="E78" s="163"/>
      <c r="F78" s="163"/>
      <c r="G78" s="163"/>
      <c r="H78" s="163"/>
      <c r="I78" s="163"/>
      <c r="J78" s="163"/>
      <c r="K78" s="163"/>
      <c r="L78" s="163"/>
      <c r="M78" s="163"/>
      <c r="N78" s="164"/>
    </row>
    <row r="79" spans="1:14" ht="135">
      <c r="A79" s="63" t="s">
        <v>85</v>
      </c>
      <c r="B79" s="51">
        <v>27</v>
      </c>
      <c r="C79" s="92">
        <v>40932</v>
      </c>
      <c r="D79" s="93" t="s">
        <v>20</v>
      </c>
      <c r="E79" s="94" t="s">
        <v>144</v>
      </c>
      <c r="F79" s="94" t="s">
        <v>145</v>
      </c>
      <c r="G79" s="95">
        <v>0</v>
      </c>
      <c r="H79" s="96">
        <v>0</v>
      </c>
      <c r="I79" s="95">
        <v>1550</v>
      </c>
      <c r="J79" s="95">
        <f>I79/2</f>
        <v>775</v>
      </c>
      <c r="K79" s="95">
        <v>0</v>
      </c>
      <c r="L79" s="96">
        <v>500</v>
      </c>
      <c r="M79" s="95">
        <v>500</v>
      </c>
      <c r="N79" s="97">
        <v>500</v>
      </c>
    </row>
    <row r="80" spans="1:14" ht="12">
      <c r="A80" s="104"/>
      <c r="B80" s="104"/>
      <c r="C80" s="64"/>
      <c r="D80" s="65"/>
      <c r="E80" s="54"/>
      <c r="F80" s="52"/>
      <c r="G80" s="53"/>
      <c r="H80" s="66"/>
      <c r="I80" s="53"/>
      <c r="J80" s="53"/>
      <c r="K80" s="54"/>
      <c r="L80" s="53"/>
      <c r="M80" s="53"/>
      <c r="N80" s="118"/>
    </row>
    <row r="81" spans="1:14" ht="30">
      <c r="A81" s="21"/>
      <c r="B81" s="22"/>
      <c r="C81" s="22"/>
      <c r="D81" s="68" t="s">
        <v>81</v>
      </c>
      <c r="E81" s="58"/>
      <c r="F81" s="19" t="s">
        <v>85</v>
      </c>
      <c r="G81" s="20"/>
      <c r="H81" s="20"/>
      <c r="I81" s="58"/>
      <c r="J81" s="20"/>
      <c r="K81" s="58"/>
      <c r="L81" s="20"/>
      <c r="M81" s="20"/>
      <c r="N81" s="50"/>
    </row>
    <row r="82" spans="1:14" ht="45">
      <c r="A82" s="15" t="s">
        <v>82</v>
      </c>
      <c r="B82" s="15">
        <v>28</v>
      </c>
      <c r="C82" s="16">
        <v>40988</v>
      </c>
      <c r="D82" s="61" t="s">
        <v>21</v>
      </c>
      <c r="E82" s="48" t="s">
        <v>121</v>
      </c>
      <c r="F82" s="18" t="s">
        <v>122</v>
      </c>
      <c r="G82" s="12">
        <v>1500</v>
      </c>
      <c r="H82" s="13">
        <v>2000</v>
      </c>
      <c r="I82" s="12">
        <v>19500</v>
      </c>
      <c r="J82" s="12">
        <f>I82/2</f>
        <v>9750</v>
      </c>
      <c r="K82" s="12">
        <v>16500</v>
      </c>
      <c r="L82" s="13">
        <v>2000</v>
      </c>
      <c r="M82" s="12">
        <v>2000</v>
      </c>
      <c r="N82" s="14">
        <v>2000</v>
      </c>
    </row>
    <row r="83" spans="1:14" ht="12">
      <c r="A83" s="24"/>
      <c r="B83" s="25"/>
      <c r="C83" s="26"/>
      <c r="D83" s="27"/>
      <c r="E83" s="33"/>
      <c r="F83" s="30"/>
      <c r="G83" s="28"/>
      <c r="H83" s="29"/>
      <c r="I83" s="28"/>
      <c r="J83" s="28"/>
      <c r="K83" s="28"/>
      <c r="L83" s="29"/>
      <c r="M83" s="28"/>
      <c r="N83" s="32"/>
    </row>
    <row r="84" spans="1:14" ht="45">
      <c r="A84" s="15" t="s">
        <v>82</v>
      </c>
      <c r="B84" s="15">
        <v>29</v>
      </c>
      <c r="C84" s="16">
        <v>40921</v>
      </c>
      <c r="D84" s="61" t="s">
        <v>22</v>
      </c>
      <c r="E84" s="48" t="s">
        <v>91</v>
      </c>
      <c r="F84" s="18" t="s">
        <v>122</v>
      </c>
      <c r="G84" s="12">
        <v>1500</v>
      </c>
      <c r="H84" s="13">
        <v>2000</v>
      </c>
      <c r="I84" s="12">
        <v>71000</v>
      </c>
      <c r="J84" s="12">
        <f>I84/2</f>
        <v>35500</v>
      </c>
      <c r="K84" s="12">
        <v>62000</v>
      </c>
      <c r="L84" s="13">
        <v>2000</v>
      </c>
      <c r="M84" s="12">
        <v>2000</v>
      </c>
      <c r="N84" s="14">
        <v>2000</v>
      </c>
    </row>
    <row r="85" spans="1:14" ht="12">
      <c r="A85" s="24"/>
      <c r="B85" s="25"/>
      <c r="C85" s="26"/>
      <c r="D85" s="27"/>
      <c r="E85" s="33"/>
      <c r="F85" s="30"/>
      <c r="G85" s="28"/>
      <c r="H85" s="29"/>
      <c r="I85" s="28"/>
      <c r="J85" s="28"/>
      <c r="K85" s="28"/>
      <c r="L85" s="29"/>
      <c r="M85" s="28"/>
      <c r="N85" s="32"/>
    </row>
    <row r="86" spans="1:14" ht="45">
      <c r="A86" s="15" t="s">
        <v>82</v>
      </c>
      <c r="B86" s="15">
        <v>30</v>
      </c>
      <c r="C86" s="16">
        <v>41053</v>
      </c>
      <c r="D86" s="61" t="s">
        <v>23</v>
      </c>
      <c r="E86" s="48" t="s">
        <v>91</v>
      </c>
      <c r="F86" s="18" t="s">
        <v>122</v>
      </c>
      <c r="G86" s="12">
        <v>1500</v>
      </c>
      <c r="H86" s="13">
        <v>2000</v>
      </c>
      <c r="I86" s="12">
        <v>47040</v>
      </c>
      <c r="J86" s="12">
        <f>I86/2</f>
        <v>23520</v>
      </c>
      <c r="K86" s="12">
        <v>39650</v>
      </c>
      <c r="L86" s="13">
        <v>4000</v>
      </c>
      <c r="M86" s="12">
        <v>2000</v>
      </c>
      <c r="N86" s="14">
        <v>2000</v>
      </c>
    </row>
    <row r="87" spans="1:14" ht="12">
      <c r="A87" s="24"/>
      <c r="B87" s="25"/>
      <c r="C87" s="26"/>
      <c r="D87" s="27"/>
      <c r="E87" s="33"/>
      <c r="F87" s="30"/>
      <c r="G87" s="28"/>
      <c r="H87" s="29"/>
      <c r="I87" s="28"/>
      <c r="J87" s="28"/>
      <c r="K87" s="28"/>
      <c r="L87" s="29"/>
      <c r="M87" s="28"/>
      <c r="N87" s="32"/>
    </row>
    <row r="88" spans="1:14" ht="33.75">
      <c r="A88" s="63" t="s">
        <v>97</v>
      </c>
      <c r="B88" s="63">
        <v>31</v>
      </c>
      <c r="C88" s="92">
        <v>40959</v>
      </c>
      <c r="D88" s="93" t="s">
        <v>24</v>
      </c>
      <c r="E88" s="108" t="s">
        <v>91</v>
      </c>
      <c r="F88" s="94" t="s">
        <v>165</v>
      </c>
      <c r="G88" s="95">
        <v>800</v>
      </c>
      <c r="H88" s="96">
        <v>5000</v>
      </c>
      <c r="I88" s="95">
        <v>25039.31</v>
      </c>
      <c r="J88" s="95">
        <f>I88/2</f>
        <v>12519.655</v>
      </c>
      <c r="K88" s="95">
        <v>17089.31</v>
      </c>
      <c r="L88" s="96">
        <v>5000</v>
      </c>
      <c r="M88" s="95">
        <v>2000</v>
      </c>
      <c r="N88" s="97">
        <v>2000</v>
      </c>
    </row>
    <row r="89" spans="1:14" ht="12">
      <c r="A89" s="171" t="s">
        <v>53</v>
      </c>
      <c r="B89" s="172"/>
      <c r="C89" s="172"/>
      <c r="D89" s="172"/>
      <c r="E89" s="172"/>
      <c r="F89" s="172"/>
      <c r="G89" s="172"/>
      <c r="H89" s="172"/>
      <c r="I89" s="172"/>
      <c r="J89" s="172"/>
      <c r="K89" s="172"/>
      <c r="L89" s="172"/>
      <c r="M89" s="172"/>
      <c r="N89" s="173"/>
    </row>
    <row r="90" spans="1:14" ht="12">
      <c r="A90" s="174"/>
      <c r="B90" s="175"/>
      <c r="C90" s="175"/>
      <c r="D90" s="175"/>
      <c r="E90" s="175"/>
      <c r="F90" s="175"/>
      <c r="G90" s="175"/>
      <c r="H90" s="175"/>
      <c r="I90" s="175"/>
      <c r="J90" s="175"/>
      <c r="K90" s="175"/>
      <c r="L90" s="175"/>
      <c r="M90" s="175"/>
      <c r="N90" s="176"/>
    </row>
    <row r="91" spans="1:14" ht="12">
      <c r="A91" s="21"/>
      <c r="B91" s="22"/>
      <c r="C91" s="22"/>
      <c r="D91" s="19"/>
      <c r="E91" s="58"/>
      <c r="F91" s="19"/>
      <c r="G91" s="20"/>
      <c r="H91" s="20"/>
      <c r="I91" s="19"/>
      <c r="J91" s="20"/>
      <c r="K91" s="58"/>
      <c r="L91" s="20"/>
      <c r="M91" s="20"/>
      <c r="N91" s="50"/>
    </row>
    <row r="92" spans="1:14" ht="146.25">
      <c r="A92" s="121" t="s">
        <v>82</v>
      </c>
      <c r="B92" s="121">
        <v>32</v>
      </c>
      <c r="C92" s="122">
        <v>40927</v>
      </c>
      <c r="D92" s="123" t="s">
        <v>25</v>
      </c>
      <c r="E92" s="124" t="s">
        <v>143</v>
      </c>
      <c r="F92" s="125" t="s">
        <v>184</v>
      </c>
      <c r="G92" s="126">
        <v>1000</v>
      </c>
      <c r="H92" s="127">
        <v>2000</v>
      </c>
      <c r="I92" s="128">
        <v>15144</v>
      </c>
      <c r="J92" s="126">
        <f>I92/2</f>
        <v>7572</v>
      </c>
      <c r="K92" s="126">
        <f>779.1+11364.9</f>
        <v>12144</v>
      </c>
      <c r="L92" s="127">
        <v>3000</v>
      </c>
      <c r="M92" s="126">
        <v>2000</v>
      </c>
      <c r="N92" s="129">
        <v>2000</v>
      </c>
    </row>
    <row r="93" spans="1:14" ht="12">
      <c r="A93" s="24"/>
      <c r="B93" s="25"/>
      <c r="C93" s="25"/>
      <c r="D93" s="30"/>
      <c r="E93" s="33"/>
      <c r="F93" s="30"/>
      <c r="G93" s="28"/>
      <c r="H93" s="28"/>
      <c r="I93" s="30"/>
      <c r="J93" s="28"/>
      <c r="K93" s="33"/>
      <c r="L93" s="28"/>
      <c r="M93" s="28"/>
      <c r="N93" s="32"/>
    </row>
    <row r="94" spans="1:14" ht="123.75">
      <c r="A94" s="67" t="s">
        <v>82</v>
      </c>
      <c r="B94" s="67">
        <v>33</v>
      </c>
      <c r="C94" s="111">
        <v>40982</v>
      </c>
      <c r="D94" s="112" t="s">
        <v>26</v>
      </c>
      <c r="E94" s="114" t="s">
        <v>92</v>
      </c>
      <c r="F94" s="114" t="s">
        <v>28</v>
      </c>
      <c r="G94" s="115">
        <v>2400</v>
      </c>
      <c r="H94" s="116">
        <v>2400</v>
      </c>
      <c r="I94" s="120">
        <v>15356.81</v>
      </c>
      <c r="J94" s="115">
        <f>I94/2</f>
        <v>7678.405</v>
      </c>
      <c r="K94" s="115">
        <v>12956.81</v>
      </c>
      <c r="L94" s="116">
        <v>2400</v>
      </c>
      <c r="M94" s="115">
        <v>2400</v>
      </c>
      <c r="N94" s="117">
        <v>2400</v>
      </c>
    </row>
    <row r="95" spans="1:14" ht="12">
      <c r="A95" s="24"/>
      <c r="B95" s="25"/>
      <c r="C95" s="25"/>
      <c r="D95" s="30"/>
      <c r="E95" s="33"/>
      <c r="F95" s="30"/>
      <c r="G95" s="28"/>
      <c r="H95" s="28"/>
      <c r="I95" s="30"/>
      <c r="J95" s="28"/>
      <c r="K95" s="33"/>
      <c r="L95" s="28"/>
      <c r="M95" s="28"/>
      <c r="N95" s="32"/>
    </row>
    <row r="96" spans="1:14" ht="112.5">
      <c r="A96" s="63" t="s">
        <v>82</v>
      </c>
      <c r="B96" s="63">
        <v>34</v>
      </c>
      <c r="C96" s="92">
        <v>40984</v>
      </c>
      <c r="D96" s="93" t="s">
        <v>27</v>
      </c>
      <c r="E96" s="108" t="s">
        <v>93</v>
      </c>
      <c r="F96" s="94" t="s">
        <v>135</v>
      </c>
      <c r="G96" s="95">
        <v>3706.56</v>
      </c>
      <c r="H96" s="96">
        <v>3617.92</v>
      </c>
      <c r="I96" s="146">
        <v>11783.92</v>
      </c>
      <c r="J96" s="95">
        <f>I96/2</f>
        <v>5891.96</v>
      </c>
      <c r="K96" s="95">
        <v>406</v>
      </c>
      <c r="L96" s="96">
        <v>3617.92</v>
      </c>
      <c r="M96" s="95">
        <v>3600</v>
      </c>
      <c r="N96" s="97">
        <v>3600</v>
      </c>
    </row>
    <row r="97" spans="1:14" ht="12">
      <c r="A97" s="104"/>
      <c r="B97" s="104"/>
      <c r="C97" s="64"/>
      <c r="D97" s="65"/>
      <c r="E97" s="54"/>
      <c r="F97" s="52"/>
      <c r="G97" s="53"/>
      <c r="H97" s="66"/>
      <c r="I97" s="147"/>
      <c r="J97" s="53"/>
      <c r="K97" s="53"/>
      <c r="L97" s="66"/>
      <c r="M97" s="53"/>
      <c r="N97" s="118"/>
    </row>
    <row r="98" spans="1:14" ht="12">
      <c r="A98" s="22"/>
      <c r="B98" s="22"/>
      <c r="C98" s="109"/>
      <c r="D98" s="91"/>
      <c r="E98" s="58"/>
      <c r="F98" s="19"/>
      <c r="G98" s="20"/>
      <c r="H98" s="110"/>
      <c r="I98" s="148"/>
      <c r="J98" s="20"/>
      <c r="K98" s="20"/>
      <c r="L98" s="110"/>
      <c r="M98" s="20"/>
      <c r="N98" s="119"/>
    </row>
    <row r="99" spans="1:14" ht="157.5">
      <c r="A99" s="67" t="s">
        <v>82</v>
      </c>
      <c r="B99" s="67">
        <v>35</v>
      </c>
      <c r="C99" s="111">
        <v>41011</v>
      </c>
      <c r="D99" s="112" t="s">
        <v>29</v>
      </c>
      <c r="E99" s="113" t="s">
        <v>94</v>
      </c>
      <c r="F99" s="114" t="s">
        <v>125</v>
      </c>
      <c r="G99" s="115">
        <v>2400</v>
      </c>
      <c r="H99" s="116">
        <v>3000</v>
      </c>
      <c r="I99" s="120">
        <v>16000</v>
      </c>
      <c r="J99" s="115">
        <f>I99/2</f>
        <v>8000</v>
      </c>
      <c r="K99" s="115">
        <v>2000</v>
      </c>
      <c r="L99" s="116">
        <v>3000</v>
      </c>
      <c r="M99" s="115">
        <v>3000</v>
      </c>
      <c r="N99" s="117">
        <v>3000</v>
      </c>
    </row>
    <row r="100" spans="1:14" ht="12">
      <c r="A100" s="24"/>
      <c r="B100" s="25"/>
      <c r="C100" s="26"/>
      <c r="D100" s="27"/>
      <c r="E100" s="33"/>
      <c r="F100" s="30"/>
      <c r="G100" s="28"/>
      <c r="H100" s="29"/>
      <c r="I100" s="35"/>
      <c r="J100" s="28"/>
      <c r="K100" s="28"/>
      <c r="L100" s="29"/>
      <c r="M100" s="28"/>
      <c r="N100" s="32"/>
    </row>
    <row r="101" spans="1:14" ht="157.5">
      <c r="A101" s="15" t="s">
        <v>82</v>
      </c>
      <c r="B101" s="15">
        <v>36</v>
      </c>
      <c r="C101" s="16">
        <v>40974</v>
      </c>
      <c r="D101" s="61" t="s">
        <v>30</v>
      </c>
      <c r="E101" s="48" t="s">
        <v>94</v>
      </c>
      <c r="F101" s="18" t="s">
        <v>126</v>
      </c>
      <c r="G101" s="12">
        <v>1500</v>
      </c>
      <c r="H101" s="13">
        <v>3000</v>
      </c>
      <c r="I101" s="69">
        <v>7000</v>
      </c>
      <c r="J101" s="12">
        <f>I101/2</f>
        <v>3500</v>
      </c>
      <c r="K101" s="12">
        <v>3000</v>
      </c>
      <c r="L101" s="13">
        <v>4000</v>
      </c>
      <c r="M101" s="12">
        <v>3000</v>
      </c>
      <c r="N101" s="14">
        <v>3000</v>
      </c>
    </row>
    <row r="102" spans="1:14" ht="12">
      <c r="A102" s="24"/>
      <c r="B102" s="25"/>
      <c r="C102" s="25"/>
      <c r="D102" s="30"/>
      <c r="E102" s="33"/>
      <c r="F102" s="30"/>
      <c r="G102" s="28"/>
      <c r="H102" s="28"/>
      <c r="I102" s="30"/>
      <c r="J102" s="28"/>
      <c r="K102" s="33"/>
      <c r="L102" s="28"/>
      <c r="M102" s="28"/>
      <c r="N102" s="32"/>
    </row>
    <row r="103" spans="1:14" ht="90">
      <c r="A103" s="15" t="s">
        <v>97</v>
      </c>
      <c r="B103" s="15">
        <v>37</v>
      </c>
      <c r="C103" s="16">
        <v>40942</v>
      </c>
      <c r="D103" s="61" t="s">
        <v>31</v>
      </c>
      <c r="E103" s="18" t="s">
        <v>75</v>
      </c>
      <c r="F103" s="18" t="s">
        <v>33</v>
      </c>
      <c r="G103" s="12">
        <v>800</v>
      </c>
      <c r="H103" s="13">
        <v>800</v>
      </c>
      <c r="I103" s="69">
        <v>1600</v>
      </c>
      <c r="J103" s="12">
        <f>I103/2</f>
        <v>800</v>
      </c>
      <c r="K103" s="12">
        <v>800</v>
      </c>
      <c r="L103" s="13">
        <v>800</v>
      </c>
      <c r="M103" s="12">
        <v>800</v>
      </c>
      <c r="N103" s="14">
        <v>800</v>
      </c>
    </row>
    <row r="104" spans="1:14" ht="45">
      <c r="A104" s="21"/>
      <c r="B104" s="21">
        <v>44</v>
      </c>
      <c r="C104" s="70">
        <v>40987</v>
      </c>
      <c r="D104" s="71" t="s">
        <v>32</v>
      </c>
      <c r="E104" s="18" t="s">
        <v>54</v>
      </c>
      <c r="F104" s="19" t="s">
        <v>162</v>
      </c>
      <c r="G104" s="12">
        <v>0</v>
      </c>
      <c r="H104" s="12">
        <v>0</v>
      </c>
      <c r="I104" s="69">
        <v>60</v>
      </c>
      <c r="J104" s="12">
        <f>I104/2</f>
        <v>30</v>
      </c>
      <c r="K104" s="12">
        <v>30</v>
      </c>
      <c r="L104" s="13">
        <v>30</v>
      </c>
      <c r="M104" s="12">
        <v>30</v>
      </c>
      <c r="N104" s="14">
        <v>30</v>
      </c>
    </row>
    <row r="105" spans="1:14" ht="12">
      <c r="A105" s="24"/>
      <c r="B105" s="25"/>
      <c r="C105" s="25"/>
      <c r="D105" s="30"/>
      <c r="E105" s="33"/>
      <c r="F105" s="30"/>
      <c r="G105" s="28"/>
      <c r="H105" s="28"/>
      <c r="I105" s="30"/>
      <c r="J105" s="28"/>
      <c r="K105" s="33"/>
      <c r="L105" s="28"/>
      <c r="M105" s="28"/>
      <c r="N105" s="32"/>
    </row>
    <row r="106" spans="1:14" ht="12">
      <c r="A106" s="165" t="s">
        <v>182</v>
      </c>
      <c r="B106" s="166"/>
      <c r="C106" s="166"/>
      <c r="D106" s="166"/>
      <c r="E106" s="166"/>
      <c r="F106" s="166"/>
      <c r="G106" s="166"/>
      <c r="H106" s="166"/>
      <c r="I106" s="166"/>
      <c r="J106" s="166"/>
      <c r="K106" s="166"/>
      <c r="L106" s="166"/>
      <c r="M106" s="166"/>
      <c r="N106" s="167"/>
    </row>
    <row r="107" spans="1:14" ht="12">
      <c r="A107" s="168"/>
      <c r="B107" s="169"/>
      <c r="C107" s="169"/>
      <c r="D107" s="169"/>
      <c r="E107" s="169"/>
      <c r="F107" s="169"/>
      <c r="G107" s="169"/>
      <c r="H107" s="169"/>
      <c r="I107" s="169"/>
      <c r="J107" s="169"/>
      <c r="K107" s="169"/>
      <c r="L107" s="169"/>
      <c r="M107" s="169"/>
      <c r="N107" s="170"/>
    </row>
    <row r="108" spans="1:14" ht="135">
      <c r="A108" s="15"/>
      <c r="B108" s="15">
        <v>38</v>
      </c>
      <c r="C108" s="16">
        <v>40752</v>
      </c>
      <c r="D108" s="61" t="s">
        <v>34</v>
      </c>
      <c r="E108" s="18" t="s">
        <v>37</v>
      </c>
      <c r="F108" s="18" t="s">
        <v>38</v>
      </c>
      <c r="G108" s="12">
        <v>0</v>
      </c>
      <c r="H108" s="12">
        <v>0</v>
      </c>
      <c r="I108" s="69">
        <v>96000</v>
      </c>
      <c r="J108" s="12">
        <f>I108/2</f>
        <v>48000</v>
      </c>
      <c r="K108" s="12">
        <v>33500</v>
      </c>
      <c r="L108" s="13">
        <v>20000</v>
      </c>
      <c r="M108" s="12">
        <v>0</v>
      </c>
      <c r="N108" s="14">
        <v>0</v>
      </c>
    </row>
    <row r="109" spans="1:14" ht="12">
      <c r="A109" s="24"/>
      <c r="B109" s="25"/>
      <c r="C109" s="26"/>
      <c r="D109" s="27"/>
      <c r="E109" s="30"/>
      <c r="F109" s="30"/>
      <c r="G109" s="28"/>
      <c r="H109" s="28"/>
      <c r="I109" s="35"/>
      <c r="J109" s="28"/>
      <c r="K109" s="28"/>
      <c r="L109" s="29"/>
      <c r="M109" s="28"/>
      <c r="N109" s="32"/>
    </row>
    <row r="110" spans="1:14" ht="135">
      <c r="A110" s="15"/>
      <c r="B110" s="15">
        <v>39</v>
      </c>
      <c r="C110" s="16">
        <v>40861</v>
      </c>
      <c r="D110" s="61" t="s">
        <v>34</v>
      </c>
      <c r="E110" s="18" t="s">
        <v>161</v>
      </c>
      <c r="F110" s="18" t="s">
        <v>39</v>
      </c>
      <c r="G110" s="12">
        <v>0</v>
      </c>
      <c r="H110" s="12">
        <v>0</v>
      </c>
      <c r="I110" s="69">
        <f>100000+32000+23000</f>
        <v>155000</v>
      </c>
      <c r="J110" s="12">
        <f>I110/2</f>
        <v>77500</v>
      </c>
      <c r="K110" s="12">
        <f>24600+5000+5200</f>
        <v>34800</v>
      </c>
      <c r="L110" s="13">
        <v>18000</v>
      </c>
      <c r="M110" s="12">
        <v>0</v>
      </c>
      <c r="N110" s="14">
        <v>0</v>
      </c>
    </row>
    <row r="111" spans="1:14" ht="12">
      <c r="A111" s="24"/>
      <c r="B111" s="25"/>
      <c r="C111" s="25"/>
      <c r="D111" s="30"/>
      <c r="E111" s="33"/>
      <c r="F111" s="30"/>
      <c r="G111" s="28"/>
      <c r="H111" s="28"/>
      <c r="I111" s="30"/>
      <c r="J111" s="28"/>
      <c r="K111" s="33"/>
      <c r="L111" s="28"/>
      <c r="M111" s="28"/>
      <c r="N111" s="32"/>
    </row>
    <row r="112" spans="1:14" ht="146.25">
      <c r="A112" s="15"/>
      <c r="B112" s="15">
        <v>40</v>
      </c>
      <c r="C112" s="16">
        <v>40848</v>
      </c>
      <c r="D112" s="61" t="s">
        <v>35</v>
      </c>
      <c r="E112" s="18" t="s">
        <v>164</v>
      </c>
      <c r="F112" s="18" t="s">
        <v>57</v>
      </c>
      <c r="G112" s="12">
        <v>0</v>
      </c>
      <c r="H112" s="12">
        <v>0</v>
      </c>
      <c r="I112" s="69">
        <v>10585.36</v>
      </c>
      <c r="J112" s="12">
        <f>I112/2</f>
        <v>5292.68</v>
      </c>
      <c r="K112" s="12">
        <v>2117.07</v>
      </c>
      <c r="L112" s="13">
        <v>1059</v>
      </c>
      <c r="M112" s="12">
        <v>0</v>
      </c>
      <c r="N112" s="14">
        <v>0</v>
      </c>
    </row>
    <row r="113" spans="1:14" ht="12">
      <c r="A113" s="24"/>
      <c r="B113" s="25"/>
      <c r="C113" s="26"/>
      <c r="D113" s="27"/>
      <c r="E113" s="30"/>
      <c r="F113" s="30"/>
      <c r="G113" s="28"/>
      <c r="H113" s="28"/>
      <c r="I113" s="35"/>
      <c r="J113" s="28"/>
      <c r="K113" s="28"/>
      <c r="L113" s="29"/>
      <c r="M113" s="28"/>
      <c r="N113" s="32"/>
    </row>
    <row r="114" spans="1:14" ht="123.75">
      <c r="A114" s="63"/>
      <c r="B114" s="63">
        <v>41</v>
      </c>
      <c r="C114" s="92">
        <v>40991</v>
      </c>
      <c r="D114" s="93" t="s">
        <v>36</v>
      </c>
      <c r="E114" s="94" t="s">
        <v>58</v>
      </c>
      <c r="F114" s="94" t="s">
        <v>40</v>
      </c>
      <c r="G114" s="95">
        <v>0</v>
      </c>
      <c r="H114" s="95">
        <v>0</v>
      </c>
      <c r="I114" s="146">
        <v>2200</v>
      </c>
      <c r="J114" s="95">
        <f>I114/2</f>
        <v>1100</v>
      </c>
      <c r="K114" s="95">
        <v>1100</v>
      </c>
      <c r="L114" s="96">
        <v>1100</v>
      </c>
      <c r="M114" s="95">
        <v>0</v>
      </c>
      <c r="N114" s="97">
        <v>0</v>
      </c>
    </row>
    <row r="115" spans="1:14" ht="12">
      <c r="A115" s="104"/>
      <c r="B115" s="104"/>
      <c r="C115" s="64"/>
      <c r="D115" s="65"/>
      <c r="E115" s="52"/>
      <c r="F115" s="52"/>
      <c r="G115" s="53"/>
      <c r="H115" s="53"/>
      <c r="I115" s="147"/>
      <c r="J115" s="53"/>
      <c r="K115" s="53"/>
      <c r="L115" s="66"/>
      <c r="M115" s="53"/>
      <c r="N115" s="118"/>
    </row>
    <row r="116" spans="1:14" ht="12">
      <c r="A116" s="22"/>
      <c r="B116" s="22"/>
      <c r="C116" s="109"/>
      <c r="D116" s="91"/>
      <c r="E116" s="19"/>
      <c r="F116" s="19"/>
      <c r="G116" s="20"/>
      <c r="H116" s="20"/>
      <c r="I116" s="148"/>
      <c r="J116" s="20"/>
      <c r="K116" s="20"/>
      <c r="L116" s="110"/>
      <c r="M116" s="20"/>
      <c r="N116" s="119"/>
    </row>
    <row r="117" spans="1:14" ht="168.75">
      <c r="A117" s="67"/>
      <c r="B117" s="67">
        <v>42</v>
      </c>
      <c r="C117" s="111">
        <v>40991</v>
      </c>
      <c r="D117" s="112" t="s">
        <v>36</v>
      </c>
      <c r="E117" s="114" t="s">
        <v>59</v>
      </c>
      <c r="F117" s="114" t="s">
        <v>42</v>
      </c>
      <c r="G117" s="115">
        <v>0</v>
      </c>
      <c r="H117" s="115">
        <v>0</v>
      </c>
      <c r="I117" s="120">
        <v>3500</v>
      </c>
      <c r="J117" s="115">
        <f>I117/2</f>
        <v>1750</v>
      </c>
      <c r="K117" s="115">
        <v>1750</v>
      </c>
      <c r="L117" s="116">
        <v>1750</v>
      </c>
      <c r="M117" s="115">
        <v>0</v>
      </c>
      <c r="N117" s="117">
        <v>0</v>
      </c>
    </row>
    <row r="118" spans="1:14" ht="12">
      <c r="A118" s="15"/>
      <c r="B118" s="24"/>
      <c r="C118" s="26"/>
      <c r="D118" s="27"/>
      <c r="E118" s="30"/>
      <c r="F118" s="30"/>
      <c r="G118" s="28"/>
      <c r="H118" s="28"/>
      <c r="I118" s="35"/>
      <c r="J118" s="28"/>
      <c r="K118" s="28"/>
      <c r="L118" s="29"/>
      <c r="M118" s="28"/>
      <c r="N118" s="32"/>
    </row>
    <row r="119" spans="1:14" ht="101.25">
      <c r="A119" s="15"/>
      <c r="B119" s="15">
        <v>43</v>
      </c>
      <c r="C119" s="16">
        <v>40998</v>
      </c>
      <c r="D119" s="61" t="s">
        <v>41</v>
      </c>
      <c r="E119" s="18" t="s">
        <v>60</v>
      </c>
      <c r="F119" s="18" t="s">
        <v>61</v>
      </c>
      <c r="G119" s="12">
        <v>0</v>
      </c>
      <c r="H119" s="12">
        <v>0</v>
      </c>
      <c r="I119" s="69">
        <v>16000</v>
      </c>
      <c r="J119" s="12">
        <f>I119/2</f>
        <v>8000</v>
      </c>
      <c r="K119" s="12">
        <v>5000</v>
      </c>
      <c r="L119" s="13">
        <v>8000</v>
      </c>
      <c r="M119" s="12">
        <v>0</v>
      </c>
      <c r="N119" s="14">
        <v>0</v>
      </c>
    </row>
    <row r="120" spans="1:14" ht="12">
      <c r="A120" s="21"/>
      <c r="B120" s="21"/>
      <c r="C120" s="21"/>
      <c r="D120" s="71"/>
      <c r="E120" s="72" t="s">
        <v>85</v>
      </c>
      <c r="F120" s="72" t="s">
        <v>62</v>
      </c>
      <c r="G120" s="13">
        <f>SUM(G8:G119)</f>
        <v>73035.04</v>
      </c>
      <c r="H120" s="13">
        <f>SUM(H8:H119)</f>
        <v>97220</v>
      </c>
      <c r="I120" s="15"/>
      <c r="J120" s="15"/>
      <c r="K120" s="15"/>
      <c r="L120" s="13">
        <f>SUM(L8:L119)</f>
        <v>170387.25</v>
      </c>
      <c r="M120" s="13">
        <f>SUM(M8:M119)</f>
        <v>82800</v>
      </c>
      <c r="N120" s="73">
        <f>SUM(N8:N119)</f>
        <v>82800</v>
      </c>
    </row>
    <row r="121" spans="1:14" ht="12">
      <c r="A121" s="36"/>
      <c r="B121" s="36"/>
      <c r="C121" s="36"/>
      <c r="D121" s="74"/>
      <c r="E121" s="36"/>
      <c r="F121" s="36"/>
      <c r="G121" s="75"/>
      <c r="H121" s="75"/>
      <c r="I121" s="76"/>
      <c r="J121" s="76"/>
      <c r="K121" s="76"/>
      <c r="L121" s="76"/>
      <c r="M121" s="76"/>
      <c r="N121" s="77"/>
    </row>
    <row r="122" spans="1:14" ht="12.75">
      <c r="A122" s="36"/>
      <c r="B122" s="36"/>
      <c r="C122" s="36"/>
      <c r="D122" s="74" t="s">
        <v>85</v>
      </c>
      <c r="E122" s="36"/>
      <c r="F122" s="39" t="s">
        <v>154</v>
      </c>
      <c r="G122" s="37"/>
      <c r="H122" s="37"/>
      <c r="I122" s="38"/>
      <c r="J122" s="38"/>
      <c r="K122" s="38"/>
      <c r="L122" s="38"/>
      <c r="M122" s="78" t="s">
        <v>86</v>
      </c>
      <c r="N122" s="79" t="s">
        <v>86</v>
      </c>
    </row>
    <row r="123" spans="1:14" ht="12.75">
      <c r="A123" s="76"/>
      <c r="B123" s="76"/>
      <c r="C123" s="76"/>
      <c r="D123" s="80"/>
      <c r="E123" s="36"/>
      <c r="F123" s="39" t="s">
        <v>63</v>
      </c>
      <c r="G123" s="40"/>
      <c r="H123" s="40"/>
      <c r="I123" s="41"/>
      <c r="J123" s="41"/>
      <c r="K123" s="41"/>
      <c r="L123" s="41"/>
      <c r="M123" s="81">
        <v>82800</v>
      </c>
      <c r="N123" s="82">
        <v>82800</v>
      </c>
    </row>
    <row r="124" spans="1:14" ht="12.75">
      <c r="A124" s="76"/>
      <c r="B124" s="76"/>
      <c r="C124" s="76"/>
      <c r="D124" s="80"/>
      <c r="E124" s="36"/>
      <c r="F124" s="42" t="s">
        <v>64</v>
      </c>
      <c r="G124" s="40"/>
      <c r="H124" s="40"/>
      <c r="I124" s="41"/>
      <c r="J124" s="41"/>
      <c r="K124" s="41"/>
      <c r="L124" s="41"/>
      <c r="M124" s="83">
        <f>M120</f>
        <v>82800</v>
      </c>
      <c r="N124" s="84">
        <f>N120</f>
        <v>82800</v>
      </c>
    </row>
    <row r="125" spans="1:14" ht="12.75">
      <c r="A125" s="76"/>
      <c r="B125" s="76"/>
      <c r="C125" s="76"/>
      <c r="D125" s="80"/>
      <c r="E125" s="76"/>
      <c r="F125" s="42"/>
      <c r="G125" s="40"/>
      <c r="H125" s="40"/>
      <c r="I125" s="41"/>
      <c r="J125" s="41"/>
      <c r="K125" s="41"/>
      <c r="L125" s="41"/>
      <c r="M125" s="85"/>
      <c r="N125" s="84"/>
    </row>
    <row r="126" spans="1:14" ht="12.75">
      <c r="A126" s="76"/>
      <c r="B126" s="76"/>
      <c r="C126" s="76"/>
      <c r="D126" s="80"/>
      <c r="E126" s="76"/>
      <c r="F126" s="42" t="s">
        <v>65</v>
      </c>
      <c r="G126" s="40"/>
      <c r="H126" s="40"/>
      <c r="I126" s="86"/>
      <c r="J126" s="41"/>
      <c r="K126" s="41"/>
      <c r="L126" s="41"/>
      <c r="M126" s="83">
        <f>M123-M124</f>
        <v>0</v>
      </c>
      <c r="N126" s="84">
        <f>N123-N124</f>
        <v>0</v>
      </c>
    </row>
    <row r="127" spans="1:14" ht="12.75">
      <c r="A127" s="76"/>
      <c r="B127" s="76"/>
      <c r="C127" s="76"/>
      <c r="D127" s="80"/>
      <c r="E127" s="76"/>
      <c r="F127" s="99"/>
      <c r="G127" s="100"/>
      <c r="H127" s="100"/>
      <c r="I127" s="101"/>
      <c r="J127" s="99"/>
      <c r="K127" s="99"/>
      <c r="L127" s="99"/>
      <c r="M127" s="100"/>
      <c r="N127" s="102"/>
    </row>
    <row r="128" spans="1:14" ht="12.75">
      <c r="A128" s="76"/>
      <c r="B128" s="76"/>
      <c r="C128" s="76"/>
      <c r="D128" s="80"/>
      <c r="E128" s="76"/>
      <c r="F128" s="99"/>
      <c r="G128" s="100"/>
      <c r="H128" s="100"/>
      <c r="I128" s="101"/>
      <c r="J128" s="99"/>
      <c r="K128" s="99"/>
      <c r="L128" s="99"/>
      <c r="M128" s="100"/>
      <c r="N128" s="102"/>
    </row>
    <row r="129" spans="1:14" ht="12.75">
      <c r="A129" s="76"/>
      <c r="B129" s="76"/>
      <c r="C129" s="76"/>
      <c r="D129" s="80"/>
      <c r="E129" s="76"/>
      <c r="F129" s="99"/>
      <c r="G129" s="100"/>
      <c r="H129" s="100"/>
      <c r="I129" s="101"/>
      <c r="J129" s="99"/>
      <c r="K129" s="99"/>
      <c r="L129" s="99"/>
      <c r="M129" s="100"/>
      <c r="N129" s="102"/>
    </row>
    <row r="130" spans="1:14" ht="12.75">
      <c r="A130" s="76"/>
      <c r="B130" s="76"/>
      <c r="C130" s="76"/>
      <c r="D130" s="80"/>
      <c r="E130" s="76"/>
      <c r="F130" s="99"/>
      <c r="G130" s="100"/>
      <c r="H130" s="100"/>
      <c r="I130" s="101"/>
      <c r="J130" s="99"/>
      <c r="K130" s="99"/>
      <c r="L130" s="99"/>
      <c r="M130" s="100"/>
      <c r="N130" s="102"/>
    </row>
    <row r="131" spans="1:14" ht="12.75">
      <c r="A131" s="76"/>
      <c r="B131" s="76"/>
      <c r="C131" s="76"/>
      <c r="D131" s="80"/>
      <c r="E131" s="76"/>
      <c r="F131" s="99"/>
      <c r="G131" s="100"/>
      <c r="H131" s="100"/>
      <c r="I131" s="101"/>
      <c r="J131" s="99"/>
      <c r="K131" s="99"/>
      <c r="L131" s="99"/>
      <c r="M131" s="100"/>
      <c r="N131" s="102"/>
    </row>
    <row r="132" spans="1:14" ht="12.75">
      <c r="A132" s="76"/>
      <c r="B132" s="76"/>
      <c r="C132" s="76"/>
      <c r="D132" s="80"/>
      <c r="E132" s="76"/>
      <c r="F132" s="99"/>
      <c r="G132" s="100"/>
      <c r="H132" s="100"/>
      <c r="I132" s="101"/>
      <c r="J132" s="99"/>
      <c r="K132" s="99"/>
      <c r="L132" s="99"/>
      <c r="M132" s="100"/>
      <c r="N132" s="102"/>
    </row>
    <row r="133" spans="1:14" ht="14.25">
      <c r="A133" s="186" t="s">
        <v>55</v>
      </c>
      <c r="B133" s="76"/>
      <c r="C133" s="76"/>
      <c r="D133" s="80"/>
      <c r="E133" s="186" t="s">
        <v>56</v>
      </c>
      <c r="F133" s="99"/>
      <c r="G133" s="100"/>
      <c r="H133" s="100"/>
      <c r="I133" s="101"/>
      <c r="J133" s="99"/>
      <c r="K133" s="99"/>
      <c r="L133" s="99"/>
      <c r="M133" s="100"/>
      <c r="N133" s="102"/>
    </row>
    <row r="134" spans="1:14" ht="12">
      <c r="A134" s="76"/>
      <c r="B134" s="76"/>
      <c r="C134" s="76"/>
      <c r="D134" s="80"/>
      <c r="E134" s="76"/>
      <c r="F134" s="76"/>
      <c r="G134" s="75"/>
      <c r="H134" s="75"/>
      <c r="I134" s="87"/>
      <c r="J134" s="76"/>
      <c r="K134" s="76"/>
      <c r="L134" s="76"/>
      <c r="M134" s="76"/>
      <c r="N134" s="77"/>
    </row>
    <row r="135" spans="1:14" ht="12">
      <c r="A135" s="76" t="s">
        <v>85</v>
      </c>
      <c r="B135" s="76" t="s">
        <v>85</v>
      </c>
      <c r="C135" s="76"/>
      <c r="D135" s="80"/>
      <c r="E135" s="88"/>
      <c r="F135" s="76"/>
      <c r="G135" s="76"/>
      <c r="H135" s="76"/>
      <c r="I135" s="87"/>
      <c r="J135" s="76"/>
      <c r="K135" s="76"/>
      <c r="L135" s="76"/>
      <c r="M135" s="76"/>
      <c r="N135" s="77"/>
    </row>
    <row r="136" spans="1:14" ht="15.75">
      <c r="A136" s="98" t="s">
        <v>85</v>
      </c>
      <c r="B136" s="76"/>
      <c r="C136" s="76"/>
      <c r="D136" s="76"/>
      <c r="E136" s="98" t="s">
        <v>85</v>
      </c>
      <c r="F136" s="76"/>
      <c r="G136" s="76"/>
      <c r="H136" s="76"/>
      <c r="I136" s="87"/>
      <c r="J136" s="76"/>
      <c r="K136" s="76"/>
      <c r="L136" s="76"/>
      <c r="M136" s="76"/>
      <c r="N136" s="77"/>
    </row>
    <row r="138" ht="12">
      <c r="A138" s="2" t="s">
        <v>85</v>
      </c>
    </row>
  </sheetData>
  <mergeCells count="12">
    <mergeCell ref="A15:N15"/>
    <mergeCell ref="A23:L23"/>
    <mergeCell ref="A37:N37"/>
    <mergeCell ref="A40:N40"/>
    <mergeCell ref="A16:N16"/>
    <mergeCell ref="F21:F22"/>
    <mergeCell ref="A77:N78"/>
    <mergeCell ref="A106:N107"/>
    <mergeCell ref="A89:N90"/>
    <mergeCell ref="A45:N45"/>
    <mergeCell ref="A58:F58"/>
    <mergeCell ref="A70:N70"/>
  </mergeCells>
  <printOptions/>
  <pageMargins left="0.31496062992125984" right="0.2362204724409449" top="0.4330708661417323" bottom="0.35433070866141736" header="0.2362204724409449" footer="0.15748031496062992"/>
  <pageSetup horizontalDpi="300" verticalDpi="300" orientation="landscape" paperSize="9" scale="70" r:id="rId2"/>
  <headerFooter alignWithMargins="0">
    <oddHeader>&amp;C&amp;"Trebuchet MS,Fett"&amp;11befürworteter Vorschlag zur Mittelvergabe 2012 redaktionell angepasst</oddHeader>
    <oddFooter>&amp;L&amp;8&amp;A                    Seite  &amp;P von &amp;N</oddFooter>
  </headerFooter>
  <rowBreaks count="10" manualBreakCount="10">
    <brk id="15" max="255" man="1"/>
    <brk id="28" max="13" man="1"/>
    <brk id="41" max="13" man="1"/>
    <brk id="49" max="13" man="1"/>
    <brk id="58" max="13" man="1"/>
    <brk id="68" max="13" man="1"/>
    <brk id="80" max="13" man="1"/>
    <brk id="97" max="13" man="1"/>
    <brk id="105" max="13" man="1"/>
    <brk id="115" max="13"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HinzI</dc:creator>
  <cp:keywords/>
  <dc:description/>
  <cp:lastModifiedBy>WSupdate</cp:lastModifiedBy>
  <cp:lastPrinted>2012-07-18T05:28:11Z</cp:lastPrinted>
  <dcterms:created xsi:type="dcterms:W3CDTF">2011-12-21T07:28:26Z</dcterms:created>
  <dcterms:modified xsi:type="dcterms:W3CDTF">2012-07-18T05:33:18Z</dcterms:modified>
  <cp:category/>
  <cp:version/>
  <cp:contentType/>
  <cp:contentStatus/>
</cp:coreProperties>
</file>